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7575" windowHeight="7320" tabRatio="853" activeTab="5"/>
  </bookViews>
  <sheets>
    <sheet name="Přehled" sheetId="1" r:id="rId1"/>
    <sheet name="DaňPříj a Příj.Dotace02" sheetId="2" r:id="rId2"/>
    <sheet name="Nedaň.Kap.Příj02" sheetId="3" r:id="rId3"/>
    <sheet name="Výd plán 02" sheetId="4" r:id="rId4"/>
    <sheet name="Rozvaha" sheetId="5" r:id="rId5"/>
    <sheet name="Financování" sheetId="6" r:id="rId6"/>
  </sheets>
  <definedNames/>
  <calcPr fullCalcOnLoad="1"/>
</workbook>
</file>

<file path=xl/sharedStrings.xml><?xml version="1.0" encoding="utf-8"?>
<sst xmlns="http://schemas.openxmlformats.org/spreadsheetml/2006/main" count="289" uniqueCount="220">
  <si>
    <t>PŘÍJMY</t>
  </si>
  <si>
    <t>VÝDAJE</t>
  </si>
  <si>
    <t>Nedaňové příjmy</t>
  </si>
  <si>
    <t>Daňové příjmy</t>
  </si>
  <si>
    <t>Dotace</t>
  </si>
  <si>
    <t>Běžné výdaje</t>
  </si>
  <si>
    <t>Kapitálové výdaje</t>
  </si>
  <si>
    <t>1012 Podnikání a rest. v zem. a potrav.</t>
  </si>
  <si>
    <t>2219 Záležitosti poz. komunikací</t>
  </si>
  <si>
    <t>2310 Pitná voda</t>
  </si>
  <si>
    <t>2311 Odvod a čištění odpad. vod</t>
  </si>
  <si>
    <t>3111 Předškolní zařízení</t>
  </si>
  <si>
    <t>3113 Základní školy</t>
  </si>
  <si>
    <t>3314 Činnost knihovnická</t>
  </si>
  <si>
    <t>3319 Záležitost kultury j. n. - kronikář</t>
  </si>
  <si>
    <t>3399 Záležitosto kultury j. n. (SPOZ)</t>
  </si>
  <si>
    <t>3419 Tělovýchovná činnost j. n.</t>
  </si>
  <si>
    <t>3511 Ambulantní péče j. n.</t>
  </si>
  <si>
    <t>3612 Bytové hospodářství</t>
  </si>
  <si>
    <t>3631 Veřejné osvětlení</t>
  </si>
  <si>
    <t>3632 Pohřebnictví</t>
  </si>
  <si>
    <t>3722 Sběr a svoz kom. odpadů</t>
  </si>
  <si>
    <t>3745 Péče o vzhled obcí a veřej. zeleně</t>
  </si>
  <si>
    <t>5512 Požární ochrana - dobrovolná část</t>
  </si>
  <si>
    <t>6112 Místní zastup. orgány</t>
  </si>
  <si>
    <t>6171 Činnost místní správy</t>
  </si>
  <si>
    <t>6310 Obecní příjmy a výdaje z fin. operací</t>
  </si>
  <si>
    <t>6399 Finanční operace jinde neuvedené</t>
  </si>
  <si>
    <t>Daň z příjmu fyz. osob ze závislé činnosti</t>
  </si>
  <si>
    <t>Daň z příjmu fyz. osob z podnikání</t>
  </si>
  <si>
    <t>Daň z příjmů fyz. osob z kapit. výnosů</t>
  </si>
  <si>
    <t xml:space="preserve">Daň z příjmu právnických osob </t>
  </si>
  <si>
    <t xml:space="preserve">Daň z příjmu právnických osob za obce </t>
  </si>
  <si>
    <t>Daň z přidané hodnoty</t>
  </si>
  <si>
    <t>Správní poplatky</t>
  </si>
  <si>
    <t>Poplatky ze psů</t>
  </si>
  <si>
    <t>Poplatek za výherní hrací přístroj</t>
  </si>
  <si>
    <t>Daň z nemovitostí</t>
  </si>
  <si>
    <t>Neinvestiční přijaté dotace z všeobecné pokladní správy státního rozpočtu</t>
  </si>
  <si>
    <t>Neinvestiční přijaté dotace ze státního rozpočtu v rámci souhrnného dotačního vztahu</t>
  </si>
  <si>
    <t>Neinvestiční přijaté dotace od obcí (příspěvky přijímané od jiných obcí na úhradu provozních výdajů v případě přijetí dětí z těchto obcí do škol)</t>
  </si>
  <si>
    <t>CELKEM</t>
  </si>
  <si>
    <t>Daňové příjmy - třída 1</t>
  </si>
  <si>
    <t>Tabulka 1</t>
  </si>
  <si>
    <t>Číslo řádku</t>
  </si>
  <si>
    <t>Druh příjmu</t>
  </si>
  <si>
    <t>Rozpočtová skladba (položka)</t>
  </si>
  <si>
    <t>Plán            (v tis. Kč)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</si>
  <si>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</si>
  <si>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</si>
  <si>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</si>
  <si>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</si>
  <si>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</si>
  <si>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</si>
  <si>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</si>
  <si>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</si>
  <si>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</si>
  <si>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Poplatek z užívání veřejného prostranství</t>
  </si>
  <si>
    <t>10.</t>
  </si>
  <si>
    <t>Poplatek ze vstupného</t>
  </si>
  <si>
    <t>11.</t>
  </si>
  <si>
    <t>Poplatek z ubytovacích kapacit</t>
  </si>
  <si>
    <t>12.</t>
  </si>
  <si>
    <t>13.</t>
  </si>
  <si>
    <t>14.</t>
  </si>
  <si>
    <t>15.</t>
  </si>
  <si>
    <t>16.</t>
  </si>
  <si>
    <t>Ostatní daňové příjmy j. n.</t>
  </si>
  <si>
    <t>Daňové příjmy celkem</t>
  </si>
  <si>
    <t>Přijaté dotace - třída 4</t>
  </si>
  <si>
    <t>Tabulka č. 3</t>
  </si>
  <si>
    <t>v tis. Kč</t>
  </si>
  <si>
    <t>Druh dotace</t>
  </si>
  <si>
    <t>Ostatní neinvestiční přijaté dotace ze státního rozpočtu</t>
  </si>
  <si>
    <t>Přijaté dotace celkem</t>
  </si>
  <si>
    <t>Nedaňové příjmy - třída 2</t>
  </si>
  <si>
    <t>Kapitálové příjmy  - třída 3</t>
  </si>
  <si>
    <t>Funkční členění (paragrafy §)</t>
  </si>
  <si>
    <t>2111 - z poskytnutých služeb a výrobků</t>
  </si>
  <si>
    <t>2119 - z vlastní činnosti j.  n.</t>
  </si>
  <si>
    <t>2122 - odvody příspěvkových organ.</t>
  </si>
  <si>
    <t>2131 - z pronájmu pozemků</t>
  </si>
  <si>
    <t>2132 příjmy z pronájmu ost. nemovitostí a jejich část</t>
  </si>
  <si>
    <t>2139 - z pronájmu majetku</t>
  </si>
  <si>
    <t>2141 - z úroků</t>
  </si>
  <si>
    <t>2142 - z dividend</t>
  </si>
  <si>
    <t>2310 - z prodeje neinvest. majetku</t>
  </si>
  <si>
    <t>2329 - ostatní nedaňové příjmy</t>
  </si>
  <si>
    <t>Celkem plán Nedaňové příjmy</t>
  </si>
  <si>
    <t>3111 z prodeje pozemků</t>
  </si>
  <si>
    <t>3112 - z prodeje ost. nemovitostí a jejich částí</t>
  </si>
  <si>
    <t>3113 - z prodeje ostatního HIM</t>
  </si>
  <si>
    <t>3119 - z prodeje invest. majetku j. n.</t>
  </si>
  <si>
    <t>3201 - příjmy z prodeje akcií</t>
  </si>
  <si>
    <t>Celkem plán Kapitálové příjmy</t>
  </si>
  <si>
    <t>1031 Pěstební činnost</t>
  </si>
  <si>
    <t>2219 Záležitost pozemních komunikací</t>
  </si>
  <si>
    <t>2321 Odvádění a čištění odpadních vod</t>
  </si>
  <si>
    <t>3722 Sběr a svoz komunál. odpadů</t>
  </si>
  <si>
    <t>3745 Péče o vzhled obcí a veř. zeleň</t>
  </si>
  <si>
    <t>Celkem</t>
  </si>
  <si>
    <t>5131 Potraviny</t>
  </si>
  <si>
    <t>5134 Prádlo, oděv, obuv</t>
  </si>
  <si>
    <t>5136 Knihy, tisk, učební pomůcky</t>
  </si>
  <si>
    <t>5137 DHM</t>
  </si>
  <si>
    <t>5139 Nákup mat. j. n.</t>
  </si>
  <si>
    <t>5141 Úroky</t>
  </si>
  <si>
    <t>5151 Voda</t>
  </si>
  <si>
    <t>5154 El. energie</t>
  </si>
  <si>
    <t>5155 Pevná paliva</t>
  </si>
  <si>
    <t>5156 Pohonné látky, maziva</t>
  </si>
  <si>
    <t>5161 Služby pošt</t>
  </si>
  <si>
    <t>5162 Služby telekomunikační a radio.</t>
  </si>
  <si>
    <t>5163 Služby peněžních ústavů</t>
  </si>
  <si>
    <t>5164 Nájemné</t>
  </si>
  <si>
    <t>5166 Konsult., porad. a práv. služby</t>
  </si>
  <si>
    <t>5167 Služby, školení, vzdělávání</t>
  </si>
  <si>
    <t>5169 Nákup služeb j. n.(přísp. na obědy)</t>
  </si>
  <si>
    <t>5171 Opravy a udržování</t>
  </si>
  <si>
    <t>5172 Program vybavení</t>
  </si>
  <si>
    <t>5173 Cestovné</t>
  </si>
  <si>
    <t>5194 Dary</t>
  </si>
  <si>
    <t>5179 Ostatní nákupy</t>
  </si>
  <si>
    <t>5181 Stálá záloha</t>
  </si>
  <si>
    <t>5193 Doprav. územ. obslužnost</t>
  </si>
  <si>
    <t>5194 Věcné dary</t>
  </si>
  <si>
    <t>5195 Poskyt. neinv. přísp. a náhrady</t>
  </si>
  <si>
    <t>5222 Neinv. dotace obč. sdružení</t>
  </si>
  <si>
    <t>5321 Neinv. transf. obcím (školy)</t>
  </si>
  <si>
    <t>5331 Neinv. přísp. zřízeným PO</t>
  </si>
  <si>
    <t>5362 Platby daní a poplatky</t>
  </si>
  <si>
    <t>5909 Ostatní neinvest. výdaje j. n.</t>
  </si>
  <si>
    <t>Běžné výdaje celkem</t>
  </si>
  <si>
    <t>6121 Pořízení hmot. inv. maj.-budovy</t>
  </si>
  <si>
    <t>6122 Pořízení hmot. inv. maj.-zařízení</t>
  </si>
  <si>
    <t>6130 Pozemky</t>
  </si>
  <si>
    <t>6141 Poskytnuté invest. přísp.</t>
  </si>
  <si>
    <t xml:space="preserve">6909 Ostatní kap. výdaje </t>
  </si>
  <si>
    <t>Kapitálové výdaje celkem</t>
  </si>
  <si>
    <t>3511 Všeob. ambulantní péče</t>
  </si>
  <si>
    <t>3633 Výstavba a údržba míst. inž. sítě</t>
  </si>
  <si>
    <t>6310 Banky</t>
  </si>
  <si>
    <t>6409 Ostatní činnosti j. n.- daň z příjmu obce</t>
  </si>
  <si>
    <t>Příjmy</t>
  </si>
  <si>
    <t>Daňové</t>
  </si>
  <si>
    <t>tab. 1</t>
  </si>
  <si>
    <t>Nedaňové</t>
  </si>
  <si>
    <t>tab. 2</t>
  </si>
  <si>
    <t>Kapitálové</t>
  </si>
  <si>
    <t>Přijaté dotace</t>
  </si>
  <si>
    <t>tab. 3</t>
  </si>
  <si>
    <t>Výdaje</t>
  </si>
  <si>
    <t>Běžné</t>
  </si>
  <si>
    <t>tab. 4</t>
  </si>
  <si>
    <t>Rozdíl</t>
  </si>
  <si>
    <t>tab. 5</t>
  </si>
  <si>
    <t>Financování</t>
  </si>
  <si>
    <t>Tabulka č. 5</t>
  </si>
  <si>
    <t>Rozpočtová skladba</t>
  </si>
  <si>
    <t>Částka</t>
  </si>
  <si>
    <t>Krátkodobé přijaté půjčky (+)</t>
  </si>
  <si>
    <t>Dlouhodobé přijaté půjčky (+)</t>
  </si>
  <si>
    <t>Uhrazené splátky dlouhodobých přijatých půjček (-)</t>
  </si>
  <si>
    <t xml:space="preserve">Změna stavu krátkodobých prostředků na bankovních účtech </t>
  </si>
  <si>
    <t>B=AN v tisících Kč</t>
  </si>
  <si>
    <t>3314 Činnosti knihovnické</t>
  </si>
  <si>
    <t>vpp</t>
  </si>
  <si>
    <t>0504262389/0800</t>
  </si>
  <si>
    <t>číslo účtu</t>
  </si>
  <si>
    <t xml:space="preserve">Obec Dymokury </t>
  </si>
  <si>
    <t xml:space="preserve">  </t>
  </si>
  <si>
    <t>Jaroslav Červinka            Jaroslav Malát           Ing. Bedřich Málek</t>
  </si>
  <si>
    <t>Přímá dotace PO</t>
  </si>
  <si>
    <t>6119Územní plán</t>
  </si>
  <si>
    <t xml:space="preserve">                    </t>
  </si>
  <si>
    <t>starosta obce                              místostarosta obce                                  předseda finanční komise</t>
  </si>
  <si>
    <t xml:space="preserve">                             Jaroslav Malát </t>
  </si>
  <si>
    <t>3633 Výstavba in.sítí</t>
  </si>
  <si>
    <t>2310 Vodovod</t>
  </si>
  <si>
    <t>3113 Základní škola</t>
  </si>
  <si>
    <t>místostarosta obce</t>
  </si>
  <si>
    <t>ŘÍJMU a VÝDAJU</t>
  </si>
  <si>
    <t>ROZPOČET PŘIJMU a VYDAJU</t>
  </si>
  <si>
    <t>Obec Dymokury</t>
  </si>
  <si>
    <t>Jaroslav Červinka</t>
  </si>
  <si>
    <t>Jaroslav Malát</t>
  </si>
  <si>
    <t>místostarosta</t>
  </si>
  <si>
    <t>starosta</t>
  </si>
  <si>
    <t>3121 (sbírka zeď)</t>
  </si>
  <si>
    <t>Jitka Benešová</t>
  </si>
  <si>
    <t>předsedkyně finanční komise</t>
  </si>
  <si>
    <t>1012 Zemědělství-pozemky</t>
  </si>
  <si>
    <t>5011 Platy zaměstnanců</t>
  </si>
  <si>
    <t>5021 Ostat. osobní výdaje (DoPP)</t>
  </si>
  <si>
    <t>5031 Pojistné na sociální zabezpečení</t>
  </si>
  <si>
    <t>5032Zdravotní pojistné</t>
  </si>
  <si>
    <t>5038Pojištění odpovědnosti</t>
  </si>
  <si>
    <t>2460 splátka BF od obyvatel</t>
  </si>
  <si>
    <t>splátky z BF</t>
  </si>
  <si>
    <t>Ostatní -úvěr</t>
  </si>
  <si>
    <t>5223 Příspěvek církvi</t>
  </si>
  <si>
    <t xml:space="preserve">        Pojištění</t>
  </si>
  <si>
    <t>5362 Daň za obec</t>
  </si>
  <si>
    <t xml:space="preserve">        Daň za obec</t>
  </si>
  <si>
    <t xml:space="preserve">5512 Požární ochrana JPO </t>
  </si>
  <si>
    <t xml:space="preserve">         OPS Poděbrady - soc. a zdr. služby</t>
  </si>
  <si>
    <t>Předloženo k projednání zastupitelstvu obce : 7.února 2006</t>
  </si>
  <si>
    <t>Projednáno ve finanční výboru 6.února 2006</t>
  </si>
  <si>
    <t>Aktivace zůstatku - převod do dalšího rokui</t>
  </si>
  <si>
    <t>Rozpočet 2006</t>
  </si>
  <si>
    <t xml:space="preserve">        Splátka FRB ( vlastní )</t>
  </si>
  <si>
    <t>Vyvěšeno: 15.února 2006</t>
  </si>
  <si>
    <t xml:space="preserve">          Pojištění</t>
  </si>
  <si>
    <t xml:space="preserve">        OPS Poděbrady - soc.</t>
  </si>
  <si>
    <t xml:space="preserve">   Splátka FRB vlastní</t>
  </si>
  <si>
    <t>Rozpočtové výdaje pro rok 2006</t>
  </si>
  <si>
    <t>rozpočet 2006 - schválen 6.3.2006</t>
  </si>
  <si>
    <t>celkem</t>
  </si>
  <si>
    <t>Sejmuto:  6. března 2006</t>
  </si>
  <si>
    <t>Schváleno 6.března 2006     Zápis 2/2006/ bod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</si>
</sst>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"/>
    <numFmt numFmtId="168" formatCode="_-* #,##0.00\ _K_č_s_-;\-* #,##0.00\ _K_č_s_-;_-* &quot;-&quot;??\ _K_č_s_-;_-@_-"/>
    <numFmt numFmtId="169" formatCode="_-* #,##0.00\ &quot;Kčs&quot;_-;\-* #,##0.00\ &quot;Kčs&quot;_-;_-* &quot;-&quot;??\ &quot;Kčs&quot;_-;_-@_-"/>
    <numFmt numFmtId="170" formatCode="_-* #,##0\ _K_č_s_-;\-* #,##0\ _K_č_s_-;_-* &quot;-&quot;\ _K_č_s_-;_-@_-"/>
    <numFmt numFmtId="171" formatCode="_-* #,##0\ &quot;Kčs&quot;_-;\-* #,##0\ &quot;Kčs&quot;_-;_-* &quot;-&quot;\ &quot;Kčs&quot;_-;_-@_-"/>
    <numFmt numFmtId="172" formatCode="#,##0.00\ &quot;Kčs&quot;;[Red]\-#,##0.00\ &quot;Kčs&quot;"/>
    <numFmt numFmtId="173" formatCode="#,##0.00\ &quot;Kčs&quot;;\-#,##0.00\ &quot;Kčs&quot;"/>
    <numFmt numFmtId="174" formatCode="#,##0\ &quot;Kčs&quot;;[Red]\-#,##0\ &quot;Kčs&quot;"/>
    <numFmt numFmtId="175" formatCode="#,##0\ &quot;Kčs&quot;;\-#,##0\ &quot;Kčs&quot;"/>
    <numFmt numFmtId="176" formatCode="#.##0.00,&quot;Kč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thick"/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justify"/>
    </xf>
    <xf numFmtId="0" fontId="0" fillId="0" borderId="5" xfId="0" applyFont="1" applyBorder="1" applyAlignment="1">
      <alignment horizontal="center" vertical="justify"/>
    </xf>
    <xf numFmtId="0" fontId="0" fillId="0" borderId="6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left" vertical="justify"/>
    </xf>
    <xf numFmtId="0" fontId="1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justify" textRotation="90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justify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4" fillId="0" borderId="12" xfId="0" applyFont="1" applyBorder="1" applyAlignment="1">
      <alignment horizontal="justify"/>
    </xf>
    <xf numFmtId="0" fontId="14" fillId="0" borderId="13" xfId="0" applyFont="1" applyBorder="1" applyAlignment="1">
      <alignment horizontal="center" vertical="justify"/>
    </xf>
    <xf numFmtId="0" fontId="14" fillId="0" borderId="13" xfId="0" applyFont="1" applyBorder="1" applyAlignment="1" quotePrefix="1">
      <alignment horizontal="center" vertical="justify"/>
    </xf>
    <xf numFmtId="0" fontId="10" fillId="0" borderId="0" xfId="0" applyFont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justify" textRotation="90"/>
    </xf>
    <xf numFmtId="0" fontId="15" fillId="0" borderId="1" xfId="0" applyFont="1" applyBorder="1" applyAlignment="1">
      <alignment horizontal="justify" textRotation="90"/>
    </xf>
    <xf numFmtId="0" fontId="7" fillId="0" borderId="1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vertical="top"/>
    </xf>
    <xf numFmtId="0" fontId="7" fillId="0" borderId="1" xfId="0" applyFont="1" applyBorder="1" applyAlignment="1" quotePrefix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justify" vertic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justify"/>
    </xf>
    <xf numFmtId="0" fontId="0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vertical="justify"/>
    </xf>
    <xf numFmtId="2" fontId="0" fillId="0" borderId="0" xfId="0" applyNumberFormat="1" applyBorder="1" applyAlignment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 vertical="top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" fontId="7" fillId="0" borderId="19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" fontId="7" fillId="0" borderId="21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center" textRotation="90" wrapText="1"/>
    </xf>
    <xf numFmtId="0" fontId="7" fillId="0" borderId="22" xfId="0" applyFont="1" applyBorder="1" applyAlignment="1" quotePrefix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 quotePrefix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15" fillId="0" borderId="26" xfId="0" applyFont="1" applyBorder="1" applyAlignment="1" quotePrefix="1">
      <alignment horizontal="center" textRotation="90" wrapText="1"/>
    </xf>
    <xf numFmtId="0" fontId="14" fillId="0" borderId="0" xfId="0" applyFont="1" applyBorder="1" applyAlignment="1" quotePrefix="1">
      <alignment horizontal="center" vertical="justify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justify"/>
    </xf>
    <xf numFmtId="0" fontId="14" fillId="0" borderId="13" xfId="0" applyFont="1" applyBorder="1" applyAlignment="1">
      <alignment horizontal="center" vertical="justify"/>
    </xf>
    <xf numFmtId="0" fontId="14" fillId="0" borderId="13" xfId="0" applyFont="1" applyBorder="1" applyAlignment="1" quotePrefix="1">
      <alignment horizontal="center" vertical="justify"/>
    </xf>
    <xf numFmtId="0" fontId="10" fillId="0" borderId="0" xfId="0" applyFont="1" applyAlignment="1" quotePrefix="1">
      <alignment horizontal="left"/>
    </xf>
    <xf numFmtId="0" fontId="12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 vertical="top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4" fillId="0" borderId="27" xfId="0" applyFont="1" applyBorder="1" applyAlignment="1">
      <alignment horizontal="center" vertical="justify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4" fillId="0" borderId="27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justify"/>
    </xf>
    <xf numFmtId="0" fontId="0" fillId="0" borderId="7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4" fillId="0" borderId="0" xfId="0" applyFont="1" applyBorder="1" applyAlignment="1" quotePrefix="1">
      <alignment horizontal="center" vertical="justify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Continuous" vertical="top"/>
    </xf>
    <xf numFmtId="1" fontId="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justify"/>
    </xf>
    <xf numFmtId="0" fontId="0" fillId="0" borderId="33" xfId="0" applyFont="1" applyBorder="1" applyAlignment="1">
      <alignment horizontal="center" vertical="justify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4" xfId="0" applyNumberFormat="1" applyFont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1" fontId="0" fillId="0" borderId="36" xfId="0" applyNumberFormat="1" applyFont="1" applyBorder="1" applyAlignment="1">
      <alignment vertical="top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 quotePrefix="1">
      <alignment horizontal="left" vertical="top"/>
    </xf>
    <xf numFmtId="1" fontId="0" fillId="0" borderId="37" xfId="0" applyNumberFormat="1" applyFont="1" applyBorder="1" applyAlignment="1">
      <alignment horizontal="center" vertical="top"/>
    </xf>
    <xf numFmtId="1" fontId="0" fillId="0" borderId="38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vertical="top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 quotePrefix="1">
      <alignment horizontal="left" vertical="top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right" vertical="justify"/>
    </xf>
    <xf numFmtId="0" fontId="0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1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 vertical="top"/>
    </xf>
    <xf numFmtId="1" fontId="0" fillId="0" borderId="35" xfId="0" applyNumberFormat="1" applyFont="1" applyBorder="1" applyAlignment="1">
      <alignment horizontal="center" vertical="top"/>
    </xf>
    <xf numFmtId="1" fontId="7" fillId="0" borderId="16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justify"/>
    </xf>
    <xf numFmtId="1" fontId="2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23">
      <selection activeCell="B48" sqref="B48"/>
    </sheetView>
  </sheetViews>
  <sheetFormatPr defaultColWidth="9.140625" defaultRowHeight="12.75"/>
  <cols>
    <col min="1" max="1" width="43.7109375" style="11" customWidth="1"/>
    <col min="2" max="2" width="10.140625" style="29" customWidth="1"/>
    <col min="3" max="3" width="7.8515625" style="29" customWidth="1"/>
    <col min="4" max="4" width="7.140625" style="29" customWidth="1"/>
    <col min="5" max="5" width="7.7109375" style="29" customWidth="1"/>
    <col min="6" max="6" width="10.421875" style="11" customWidth="1"/>
    <col min="7" max="16384" width="9.140625" style="11" customWidth="1"/>
  </cols>
  <sheetData>
    <row r="1" spans="1:6" ht="18" customHeight="1">
      <c r="A1" s="160" t="s">
        <v>183</v>
      </c>
      <c r="B1" s="161" t="s">
        <v>0</v>
      </c>
      <c r="C1" s="162"/>
      <c r="D1" s="163"/>
      <c r="E1" s="161" t="s">
        <v>1</v>
      </c>
      <c r="F1" s="163"/>
    </row>
    <row r="2" spans="1:6" ht="24.75" customHeight="1" thickBot="1">
      <c r="A2" s="160" t="s">
        <v>216</v>
      </c>
      <c r="B2" s="164" t="s">
        <v>2</v>
      </c>
      <c r="C2" s="159" t="s">
        <v>3</v>
      </c>
      <c r="D2" s="165" t="s">
        <v>4</v>
      </c>
      <c r="E2" s="164" t="s">
        <v>5</v>
      </c>
      <c r="F2" s="165" t="s">
        <v>6</v>
      </c>
    </row>
    <row r="3" spans="1:6" ht="12.75">
      <c r="A3" s="175" t="s">
        <v>7</v>
      </c>
      <c r="B3" s="176">
        <v>600</v>
      </c>
      <c r="C3" s="177"/>
      <c r="D3" s="178">
        <v>0</v>
      </c>
      <c r="E3" s="179">
        <v>0</v>
      </c>
      <c r="F3" s="180">
        <v>600</v>
      </c>
    </row>
    <row r="4" spans="1:6" ht="12.75">
      <c r="A4" s="181" t="s">
        <v>8</v>
      </c>
      <c r="B4" s="170"/>
      <c r="C4" s="171"/>
      <c r="D4" s="172"/>
      <c r="E4" s="173">
        <v>130</v>
      </c>
      <c r="F4" s="174">
        <v>0</v>
      </c>
    </row>
    <row r="5" spans="1:6" ht="12.75">
      <c r="A5" s="181" t="s">
        <v>9</v>
      </c>
      <c r="B5" s="170">
        <v>500</v>
      </c>
      <c r="C5" s="171"/>
      <c r="D5" s="172">
        <v>0</v>
      </c>
      <c r="E5" s="173">
        <v>440</v>
      </c>
      <c r="F5" s="197">
        <v>1665</v>
      </c>
    </row>
    <row r="6" spans="1:6" ht="12.75">
      <c r="A6" s="181" t="s">
        <v>10</v>
      </c>
      <c r="B6" s="170"/>
      <c r="C6" s="171"/>
      <c r="D6" s="172"/>
      <c r="E6" s="173">
        <v>50</v>
      </c>
      <c r="F6" s="174">
        <f>'Výd plán 02'!BD5</f>
        <v>0</v>
      </c>
    </row>
    <row r="7" spans="1:6" ht="12.75">
      <c r="A7" s="193" t="s">
        <v>201</v>
      </c>
      <c r="B7" s="170"/>
      <c r="C7" s="171"/>
      <c r="D7" s="172"/>
      <c r="E7" s="173">
        <v>43</v>
      </c>
      <c r="F7" s="174"/>
    </row>
    <row r="8" spans="1:6" ht="12.75">
      <c r="A8" s="193" t="s">
        <v>197</v>
      </c>
      <c r="B8" s="170"/>
      <c r="C8" s="171">
        <v>72</v>
      </c>
      <c r="D8" s="172"/>
      <c r="E8" s="173"/>
      <c r="F8" s="174"/>
    </row>
    <row r="9" spans="1:6" ht="12.75">
      <c r="A9" s="181" t="s">
        <v>11</v>
      </c>
      <c r="B9" s="170"/>
      <c r="C9" s="171"/>
      <c r="D9" s="172"/>
      <c r="E9" s="173">
        <v>220</v>
      </c>
      <c r="F9" s="174">
        <v>500</v>
      </c>
    </row>
    <row r="10" spans="1:6" ht="12.75">
      <c r="A10" s="181" t="s">
        <v>12</v>
      </c>
      <c r="B10" s="170"/>
      <c r="C10" s="171"/>
      <c r="D10" s="172">
        <v>880</v>
      </c>
      <c r="E10" s="196">
        <v>1450</v>
      </c>
      <c r="F10" s="174">
        <v>0</v>
      </c>
    </row>
    <row r="11" spans="1:6" ht="12.75">
      <c r="A11" s="181" t="s">
        <v>13</v>
      </c>
      <c r="B11" s="170"/>
      <c r="C11" s="171"/>
      <c r="D11" s="172"/>
      <c r="E11" s="173">
        <v>20</v>
      </c>
      <c r="F11" s="174">
        <f>'Výd plán 02'!BD9</f>
        <v>0</v>
      </c>
    </row>
    <row r="12" spans="1:6" ht="12.75">
      <c r="A12" s="181" t="s">
        <v>14</v>
      </c>
      <c r="B12" s="170"/>
      <c r="C12" s="171"/>
      <c r="D12" s="172"/>
      <c r="E12" s="173">
        <v>7</v>
      </c>
      <c r="F12" s="174">
        <f>'Výd plán 02'!BD10</f>
        <v>0</v>
      </c>
    </row>
    <row r="13" spans="1:6" ht="12.75">
      <c r="A13" s="181" t="s">
        <v>15</v>
      </c>
      <c r="B13" s="170"/>
      <c r="C13" s="171"/>
      <c r="D13" s="172"/>
      <c r="E13" s="173">
        <v>70</v>
      </c>
      <c r="F13" s="174">
        <f>'Výd plán 02'!BD11</f>
        <v>0</v>
      </c>
    </row>
    <row r="14" spans="1:6" ht="12.75">
      <c r="A14" s="181" t="s">
        <v>16</v>
      </c>
      <c r="B14" s="170"/>
      <c r="C14" s="171"/>
      <c r="D14" s="172"/>
      <c r="E14" s="173">
        <v>50</v>
      </c>
      <c r="F14" s="174">
        <f>'Výd plán 02'!BD12</f>
        <v>0</v>
      </c>
    </row>
    <row r="15" spans="1:6" ht="12.75">
      <c r="A15" s="193" t="s">
        <v>205</v>
      </c>
      <c r="B15" s="170"/>
      <c r="C15" s="171"/>
      <c r="D15" s="172"/>
      <c r="E15" s="173">
        <v>38</v>
      </c>
      <c r="F15" s="174"/>
    </row>
    <row r="16" spans="1:6" ht="12.75">
      <c r="A16" s="181" t="s">
        <v>17</v>
      </c>
      <c r="B16" s="170">
        <v>60</v>
      </c>
      <c r="C16" s="171"/>
      <c r="D16" s="172">
        <v>0</v>
      </c>
      <c r="E16" s="173">
        <v>60</v>
      </c>
      <c r="F16" s="197">
        <v>900</v>
      </c>
    </row>
    <row r="17" spans="1:6" ht="12.75">
      <c r="A17" s="181" t="s">
        <v>18</v>
      </c>
      <c r="B17" s="170">
        <v>250</v>
      </c>
      <c r="C17" s="171"/>
      <c r="D17" s="172"/>
      <c r="E17" s="196">
        <v>250</v>
      </c>
      <c r="F17" s="174">
        <v>400</v>
      </c>
    </row>
    <row r="18" spans="1:6" ht="12.75">
      <c r="A18" s="193" t="s">
        <v>210</v>
      </c>
      <c r="B18" s="170"/>
      <c r="C18" s="171"/>
      <c r="D18" s="172"/>
      <c r="E18" s="196"/>
      <c r="F18" s="174">
        <v>150</v>
      </c>
    </row>
    <row r="19" spans="1:6" ht="12.75">
      <c r="A19" s="181" t="s">
        <v>19</v>
      </c>
      <c r="B19" s="170"/>
      <c r="C19" s="171"/>
      <c r="D19" s="172"/>
      <c r="E19" s="173">
        <v>150</v>
      </c>
      <c r="F19" s="174">
        <v>150</v>
      </c>
    </row>
    <row r="20" spans="1:6" ht="12.75">
      <c r="A20" s="181" t="s">
        <v>20</v>
      </c>
      <c r="B20" s="170">
        <v>30</v>
      </c>
      <c r="C20" s="171"/>
      <c r="D20" s="172"/>
      <c r="E20" s="173">
        <v>30</v>
      </c>
      <c r="F20" s="174">
        <f>'Výd plán 02'!BD18</f>
        <v>0</v>
      </c>
    </row>
    <row r="21" spans="1:6" ht="12.75">
      <c r="A21" s="181" t="s">
        <v>21</v>
      </c>
      <c r="B21" s="170">
        <v>450</v>
      </c>
      <c r="C21" s="171"/>
      <c r="D21" s="172">
        <v>0</v>
      </c>
      <c r="E21" s="173">
        <v>500</v>
      </c>
      <c r="F21" s="174">
        <f>'Výd plán 02'!BD20</f>
        <v>0</v>
      </c>
    </row>
    <row r="22" spans="1:6" ht="12.75">
      <c r="A22" s="181" t="s">
        <v>22</v>
      </c>
      <c r="B22" s="202"/>
      <c r="C22" s="171"/>
      <c r="D22" s="172">
        <v>170</v>
      </c>
      <c r="E22" s="173">
        <v>250</v>
      </c>
      <c r="F22" s="197">
        <v>250</v>
      </c>
    </row>
    <row r="23" spans="1:6" ht="12.75">
      <c r="A23" s="181" t="s">
        <v>204</v>
      </c>
      <c r="B23" s="198">
        <v>0</v>
      </c>
      <c r="C23" s="171"/>
      <c r="D23" s="172"/>
      <c r="E23" s="196">
        <v>25</v>
      </c>
      <c r="F23" s="174">
        <v>150</v>
      </c>
    </row>
    <row r="24" spans="1:6" ht="12.75">
      <c r="A24" s="181" t="s">
        <v>24</v>
      </c>
      <c r="B24" s="170"/>
      <c r="C24" s="171"/>
      <c r="D24" s="172"/>
      <c r="E24" s="173">
        <v>631</v>
      </c>
      <c r="F24" s="174">
        <f>'Výd plán 02'!BD24</f>
        <v>0</v>
      </c>
    </row>
    <row r="25" spans="1:6" ht="12.75">
      <c r="A25" s="181" t="s">
        <v>25</v>
      </c>
      <c r="B25" s="170">
        <f>'Nedaň.Kap.Příj02'!V17</f>
        <v>0</v>
      </c>
      <c r="C25" s="171"/>
      <c r="D25" s="172"/>
      <c r="E25" s="173">
        <v>751</v>
      </c>
      <c r="F25" s="174">
        <f>'Výd plán 02'!BD25</f>
        <v>0</v>
      </c>
    </row>
    <row r="26" spans="1:6" ht="12.75">
      <c r="A26" s="193" t="s">
        <v>203</v>
      </c>
      <c r="B26" s="170"/>
      <c r="C26" s="171"/>
      <c r="D26" s="172"/>
      <c r="E26" s="173">
        <v>91</v>
      </c>
      <c r="F26" s="174"/>
    </row>
    <row r="27" spans="1:6" ht="12.75">
      <c r="A27" s="181" t="s">
        <v>26</v>
      </c>
      <c r="B27" s="170">
        <v>50</v>
      </c>
      <c r="C27" s="171"/>
      <c r="D27" s="172"/>
      <c r="E27" s="173">
        <v>90</v>
      </c>
      <c r="F27" s="174">
        <f>'Výd plán 02'!BD26</f>
        <v>0</v>
      </c>
    </row>
    <row r="28" spans="1:6" ht="12.75">
      <c r="A28" s="193" t="s">
        <v>177</v>
      </c>
      <c r="B28" s="170"/>
      <c r="C28" s="171">
        <v>0</v>
      </c>
      <c r="D28" s="172"/>
      <c r="E28" s="203"/>
      <c r="F28" s="174">
        <v>1200</v>
      </c>
    </row>
    <row r="29" spans="1:6" ht="12.75">
      <c r="A29" s="181" t="s">
        <v>28</v>
      </c>
      <c r="B29" s="170"/>
      <c r="C29" s="199">
        <v>1084</v>
      </c>
      <c r="D29" s="172"/>
      <c r="E29" s="166"/>
      <c r="F29" s="168"/>
    </row>
    <row r="30" spans="1:6" ht="12.75">
      <c r="A30" s="181" t="s">
        <v>29</v>
      </c>
      <c r="B30" s="170"/>
      <c r="C30" s="199">
        <v>420</v>
      </c>
      <c r="D30" s="172"/>
      <c r="E30" s="167"/>
      <c r="F30" s="169"/>
    </row>
    <row r="31" spans="1:6" ht="12.75">
      <c r="A31" s="181" t="s">
        <v>30</v>
      </c>
      <c r="B31" s="170"/>
      <c r="C31" s="199">
        <v>60</v>
      </c>
      <c r="D31" s="172"/>
      <c r="E31" s="167"/>
      <c r="F31" s="169"/>
    </row>
    <row r="32" spans="1:6" ht="12.75">
      <c r="A32" s="181" t="s">
        <v>31</v>
      </c>
      <c r="B32" s="170"/>
      <c r="C32" s="199">
        <v>1200</v>
      </c>
      <c r="D32" s="172"/>
      <c r="E32" s="167"/>
      <c r="F32" s="169"/>
    </row>
    <row r="33" spans="1:6" ht="12.75">
      <c r="A33" s="181" t="s">
        <v>32</v>
      </c>
      <c r="B33" s="170"/>
      <c r="C33" s="199">
        <v>90</v>
      </c>
      <c r="D33" s="172"/>
      <c r="E33" s="167"/>
      <c r="F33" s="169"/>
    </row>
    <row r="34" spans="1:6" ht="12.75">
      <c r="A34" s="181" t="s">
        <v>33</v>
      </c>
      <c r="B34" s="170"/>
      <c r="C34" s="199">
        <v>2000</v>
      </c>
      <c r="D34" s="172"/>
      <c r="E34" s="167"/>
      <c r="F34" s="169"/>
    </row>
    <row r="35" spans="1:6" ht="12.75">
      <c r="A35" s="181" t="s">
        <v>34</v>
      </c>
      <c r="B35" s="170"/>
      <c r="C35" s="171">
        <v>30</v>
      </c>
      <c r="D35" s="172"/>
      <c r="E35" s="167"/>
      <c r="F35" s="169"/>
    </row>
    <row r="36" spans="1:6" ht="12.75">
      <c r="A36" s="181" t="s">
        <v>35</v>
      </c>
      <c r="B36" s="170"/>
      <c r="C36" s="171">
        <v>10</v>
      </c>
      <c r="D36" s="172"/>
      <c r="E36" s="167"/>
      <c r="F36" s="169"/>
    </row>
    <row r="37" spans="1:6" ht="12.75">
      <c r="A37" s="181" t="s">
        <v>36</v>
      </c>
      <c r="B37" s="170"/>
      <c r="C37" s="171">
        <v>40</v>
      </c>
      <c r="D37" s="172"/>
      <c r="E37" s="167"/>
      <c r="F37" s="169"/>
    </row>
    <row r="38" spans="1:6" ht="12.75">
      <c r="A38" s="181" t="s">
        <v>37</v>
      </c>
      <c r="B38" s="170"/>
      <c r="C38" s="171">
        <v>1200</v>
      </c>
      <c r="D38" s="172"/>
      <c r="E38" s="167"/>
      <c r="F38" s="169"/>
    </row>
    <row r="39" spans="1:6" ht="12.75">
      <c r="A39" s="204" t="s">
        <v>217</v>
      </c>
      <c r="B39" s="182">
        <f>SUM(B3:B38)</f>
        <v>1940</v>
      </c>
      <c r="C39" s="182">
        <f>SUM(C3:C38)</f>
        <v>6206</v>
      </c>
      <c r="D39" s="182">
        <f>SUM(D3:D38)</f>
        <v>1050</v>
      </c>
      <c r="E39" s="183">
        <f>SUM(E3:E38)</f>
        <v>5346</v>
      </c>
      <c r="F39" s="182">
        <f>SUM(F3:F38)</f>
        <v>5965</v>
      </c>
    </row>
    <row r="40" spans="1:5" ht="12.75">
      <c r="A40" s="185" t="s">
        <v>41</v>
      </c>
      <c r="C40" s="183">
        <f>SUM(B39:D39)</f>
        <v>9196</v>
      </c>
      <c r="D40" s="158"/>
      <c r="E40" s="183">
        <f>SUM(E39:F39)</f>
        <v>11311</v>
      </c>
    </row>
    <row r="41" spans="1:4" ht="12.75">
      <c r="A41" s="184" t="s">
        <v>154</v>
      </c>
      <c r="C41" s="182">
        <f>C40-E40</f>
        <v>-2115</v>
      </c>
      <c r="D41" s="158"/>
    </row>
    <row r="42" ht="12.75">
      <c r="A42" s="189" t="s">
        <v>206</v>
      </c>
    </row>
    <row r="43" spans="1:4" ht="12.75">
      <c r="A43" s="189" t="s">
        <v>207</v>
      </c>
      <c r="D43" s="158"/>
    </row>
    <row r="44" spans="1:4" ht="12.75">
      <c r="A44" s="189"/>
      <c r="D44" s="158"/>
    </row>
    <row r="45" spans="1:4" ht="12.75">
      <c r="A45" s="11" t="s">
        <v>184</v>
      </c>
      <c r="C45" s="29" t="s">
        <v>185</v>
      </c>
      <c r="D45" s="158"/>
    </row>
    <row r="46" spans="1:4" ht="12.75">
      <c r="A46" s="11" t="s">
        <v>187</v>
      </c>
      <c r="C46" s="29" t="s">
        <v>186</v>
      </c>
      <c r="D46" s="158"/>
    </row>
    <row r="47" ht="12.75">
      <c r="D47" s="158"/>
    </row>
    <row r="48" ht="12.75">
      <c r="A48" s="189" t="s">
        <v>211</v>
      </c>
    </row>
    <row r="49" spans="1:4" ht="12.75">
      <c r="A49" s="189" t="s">
        <v>218</v>
      </c>
      <c r="D49" s="158"/>
    </row>
    <row r="50" ht="12.75">
      <c r="A50" s="189" t="s">
        <v>219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E2" sqref="E2"/>
    </sheetView>
  </sheetViews>
  <sheetFormatPr defaultColWidth="9.140625" defaultRowHeight="12.75"/>
  <cols>
    <col min="1" max="1" width="6.140625" style="0" customWidth="1"/>
    <col min="2" max="2" width="40.140625" style="0" customWidth="1"/>
    <col min="3" max="3" width="15.140625" style="0" customWidth="1"/>
    <col min="5" max="5" width="10.7109375" style="0" customWidth="1"/>
  </cols>
  <sheetData>
    <row r="1" spans="1:2" ht="21" customHeight="1">
      <c r="A1" s="2"/>
      <c r="B1" s="138" t="s">
        <v>209</v>
      </c>
    </row>
    <row r="2" spans="1:3" ht="16.5" thickBot="1">
      <c r="A2" s="58" t="s">
        <v>42</v>
      </c>
      <c r="C2" t="s">
        <v>43</v>
      </c>
    </row>
    <row r="3" spans="1:6" ht="28.5" customHeight="1">
      <c r="A3" s="55" t="s">
        <v>44</v>
      </c>
      <c r="B3" s="56" t="s">
        <v>45</v>
      </c>
      <c r="C3" s="57" t="s">
        <v>46</v>
      </c>
      <c r="D3" s="142" t="s">
        <v>47</v>
      </c>
      <c r="E3" s="125"/>
      <c r="F3" s="1"/>
    </row>
    <row r="4" spans="1:5" ht="12.75">
      <c r="A4" s="5" t="s">
        <v>48</v>
      </c>
      <c r="B4" s="78" t="s">
        <v>28</v>
      </c>
      <c r="C4" s="3">
        <v>1111</v>
      </c>
      <c r="D4" s="143">
        <v>1084</v>
      </c>
      <c r="E4" s="29"/>
    </row>
    <row r="5" spans="1:5" ht="12.75">
      <c r="A5" s="5" t="s">
        <v>49</v>
      </c>
      <c r="B5" s="100" t="s">
        <v>29</v>
      </c>
      <c r="C5" s="3">
        <v>1112</v>
      </c>
      <c r="D5" s="143">
        <v>420</v>
      </c>
      <c r="E5" s="29"/>
    </row>
    <row r="6" spans="1:5" ht="12.75">
      <c r="A6" s="5" t="s">
        <v>50</v>
      </c>
      <c r="B6" s="101" t="s">
        <v>30</v>
      </c>
      <c r="C6" s="3">
        <v>1113</v>
      </c>
      <c r="D6" s="143">
        <v>60</v>
      </c>
      <c r="E6" s="29"/>
    </row>
    <row r="7" spans="1:5" ht="12.75">
      <c r="A7" s="5" t="s">
        <v>51</v>
      </c>
      <c r="B7" s="100" t="s">
        <v>31</v>
      </c>
      <c r="C7" s="3">
        <v>1121</v>
      </c>
      <c r="D7" s="143">
        <v>1200</v>
      </c>
      <c r="E7" s="29"/>
    </row>
    <row r="8" spans="1:5" ht="12.75">
      <c r="A8" s="5" t="s">
        <v>52</v>
      </c>
      <c r="B8" s="100" t="s">
        <v>32</v>
      </c>
      <c r="C8" s="3">
        <v>1122</v>
      </c>
      <c r="D8" s="143">
        <v>90</v>
      </c>
      <c r="E8" s="29"/>
    </row>
    <row r="9" spans="1:5" ht="12.75">
      <c r="A9" s="5" t="s">
        <v>53</v>
      </c>
      <c r="B9" s="101" t="s">
        <v>33</v>
      </c>
      <c r="C9" s="3">
        <v>1211</v>
      </c>
      <c r="D9" s="143">
        <v>2000</v>
      </c>
      <c r="E9" s="29"/>
    </row>
    <row r="10" spans="1:5" ht="12.75">
      <c r="A10" s="5" t="s">
        <v>54</v>
      </c>
      <c r="B10" s="78" t="s">
        <v>34</v>
      </c>
      <c r="C10" s="3">
        <v>1311</v>
      </c>
      <c r="D10" s="143">
        <v>30</v>
      </c>
      <c r="E10" s="29"/>
    </row>
    <row r="11" spans="1:5" ht="12.75">
      <c r="A11" s="5" t="s">
        <v>55</v>
      </c>
      <c r="B11" s="78" t="s">
        <v>35</v>
      </c>
      <c r="C11" s="3">
        <v>1341</v>
      </c>
      <c r="D11" s="143">
        <v>10</v>
      </c>
      <c r="E11" s="29"/>
    </row>
    <row r="12" spans="1:5" ht="12.75">
      <c r="A12" s="5" t="s">
        <v>56</v>
      </c>
      <c r="B12" s="78" t="s">
        <v>57</v>
      </c>
      <c r="C12" s="3">
        <v>1343</v>
      </c>
      <c r="D12" s="143">
        <v>0</v>
      </c>
      <c r="E12" s="29"/>
    </row>
    <row r="13" spans="1:5" ht="12.75">
      <c r="A13" s="5" t="s">
        <v>58</v>
      </c>
      <c r="B13" s="78" t="s">
        <v>59</v>
      </c>
      <c r="C13" s="3">
        <v>1344</v>
      </c>
      <c r="D13" s="143">
        <v>0</v>
      </c>
      <c r="E13" s="29"/>
    </row>
    <row r="14" spans="1:5" ht="12.75">
      <c r="A14" s="5" t="s">
        <v>60</v>
      </c>
      <c r="B14" s="78" t="s">
        <v>61</v>
      </c>
      <c r="C14" s="3">
        <v>1345</v>
      </c>
      <c r="D14" s="143">
        <v>0</v>
      </c>
      <c r="E14" s="29"/>
    </row>
    <row r="15" spans="1:5" ht="12.75">
      <c r="A15" s="5" t="s">
        <v>62</v>
      </c>
      <c r="B15" s="101" t="s">
        <v>36</v>
      </c>
      <c r="C15" s="139">
        <v>1347</v>
      </c>
      <c r="D15" s="144">
        <v>40</v>
      </c>
      <c r="E15" s="29"/>
    </row>
    <row r="16" spans="1:5" ht="12.75">
      <c r="A16" s="148" t="s">
        <v>64</v>
      </c>
      <c r="B16" s="201" t="s">
        <v>198</v>
      </c>
      <c r="C16" s="140">
        <v>2460</v>
      </c>
      <c r="D16" s="145">
        <v>72</v>
      </c>
      <c r="E16" s="126"/>
    </row>
    <row r="17" spans="1:5" ht="12.75">
      <c r="A17" s="5" t="s">
        <v>65</v>
      </c>
      <c r="B17" s="78" t="s">
        <v>37</v>
      </c>
      <c r="C17" s="139">
        <v>1511</v>
      </c>
      <c r="D17" s="143">
        <v>1200</v>
      </c>
      <c r="E17" s="29"/>
    </row>
    <row r="18" spans="1:5" ht="13.5" thickBot="1">
      <c r="A18" s="146" t="s">
        <v>66</v>
      </c>
      <c r="B18" s="102" t="s">
        <v>67</v>
      </c>
      <c r="C18" s="141">
        <v>1709</v>
      </c>
      <c r="D18" s="147">
        <v>0</v>
      </c>
      <c r="E18" s="29"/>
    </row>
    <row r="19" spans="1:5" ht="12.75">
      <c r="A19" s="41"/>
      <c r="B19" s="133" t="s">
        <v>68</v>
      </c>
      <c r="C19" s="127"/>
      <c r="D19" s="134">
        <f>SUM(D4:D18)</f>
        <v>6206</v>
      </c>
      <c r="E19" s="128"/>
    </row>
    <row r="20" ht="15.75">
      <c r="A20" s="132" t="s">
        <v>69</v>
      </c>
    </row>
    <row r="21" spans="1:4" ht="16.5" thickBot="1">
      <c r="A21" s="7"/>
      <c r="B21" s="40" t="s">
        <v>70</v>
      </c>
      <c r="D21" s="13" t="s">
        <v>71</v>
      </c>
    </row>
    <row r="22" spans="1:5" ht="25.5">
      <c r="A22" s="129" t="s">
        <v>44</v>
      </c>
      <c r="B22" s="130" t="s">
        <v>72</v>
      </c>
      <c r="C22" s="131" t="s">
        <v>46</v>
      </c>
      <c r="D22" s="149" t="s">
        <v>47</v>
      </c>
      <c r="E22" s="154"/>
    </row>
    <row r="23" spans="1:5" ht="25.5">
      <c r="A23" s="150" t="s">
        <v>48</v>
      </c>
      <c r="B23" s="186" t="s">
        <v>38</v>
      </c>
      <c r="C23" s="15">
        <v>4111</v>
      </c>
      <c r="D23" s="25">
        <v>0</v>
      </c>
      <c r="E23" s="155"/>
    </row>
    <row r="24" spans="1:5" ht="25.5">
      <c r="A24" s="150" t="s">
        <v>49</v>
      </c>
      <c r="B24" s="186" t="s">
        <v>39</v>
      </c>
      <c r="C24" s="15">
        <v>4112</v>
      </c>
      <c r="D24" s="25">
        <v>290</v>
      </c>
      <c r="E24" s="155"/>
    </row>
    <row r="25" spans="1:5" ht="25.5">
      <c r="A25" s="150" t="s">
        <v>50</v>
      </c>
      <c r="B25" s="186" t="s">
        <v>73</v>
      </c>
      <c r="C25" s="15" t="s">
        <v>166</v>
      </c>
      <c r="D25" s="25">
        <v>170</v>
      </c>
      <c r="E25" s="155"/>
    </row>
    <row r="26" spans="1:5" ht="33.75">
      <c r="A26" s="150" t="s">
        <v>51</v>
      </c>
      <c r="B26" s="187" t="s">
        <v>40</v>
      </c>
      <c r="C26" s="15">
        <v>4121</v>
      </c>
      <c r="D26" s="25">
        <v>590</v>
      </c>
      <c r="E26" s="155"/>
    </row>
    <row r="27" spans="1:5" ht="12.75">
      <c r="A27" s="150">
        <v>5</v>
      </c>
      <c r="B27" s="186" t="s">
        <v>172</v>
      </c>
      <c r="C27" s="15">
        <v>4116</v>
      </c>
      <c r="D27" s="25">
        <v>0</v>
      </c>
      <c r="E27" s="155"/>
    </row>
    <row r="28" spans="1:5" ht="12.75">
      <c r="A28" s="150"/>
      <c r="B28" s="78"/>
      <c r="C28" s="15"/>
      <c r="D28" s="25"/>
      <c r="E28" s="155"/>
    </row>
    <row r="29" spans="1:5" ht="13.5" thickBot="1">
      <c r="A29" s="151"/>
      <c r="B29" s="152"/>
      <c r="C29" s="16"/>
      <c r="D29" s="153"/>
      <c r="E29" s="155"/>
    </row>
    <row r="30" spans="1:5" ht="12.75">
      <c r="A30" s="11"/>
      <c r="B30" s="12" t="s">
        <v>74</v>
      </c>
      <c r="C30" s="48"/>
      <c r="D30" s="77"/>
      <c r="E30" s="77"/>
    </row>
    <row r="31" spans="1:5" ht="12.75">
      <c r="A31" s="13"/>
      <c r="B31" s="13"/>
      <c r="C31" s="13"/>
      <c r="D31" s="13">
        <f>SUM(D23:D30)</f>
        <v>1050</v>
      </c>
      <c r="E31" s="11"/>
    </row>
    <row r="32" spans="1:4" ht="12.75">
      <c r="A32" s="49"/>
      <c r="B32" s="49"/>
      <c r="C32" s="49"/>
      <c r="D32" s="49"/>
    </row>
    <row r="33" spans="1:4" ht="12.75">
      <c r="A33" s="11"/>
      <c r="B33" s="11"/>
      <c r="C33" s="11"/>
      <c r="D33" s="11"/>
    </row>
    <row r="34" spans="1:5" ht="12.75">
      <c r="A34" s="50"/>
      <c r="B34" s="51"/>
      <c r="C34" s="51"/>
      <c r="D34" s="50"/>
      <c r="E34" s="9"/>
    </row>
    <row r="35" spans="1:4" ht="12.75">
      <c r="A35" s="11"/>
      <c r="B35" s="11"/>
      <c r="C35" s="52"/>
      <c r="D35" s="53"/>
    </row>
    <row r="36" spans="1:4" ht="12.75">
      <c r="A36" s="11"/>
      <c r="B36" s="11"/>
      <c r="C36" s="52"/>
      <c r="D36" s="53"/>
    </row>
    <row r="37" spans="1:4" ht="12.75">
      <c r="A37" s="11"/>
      <c r="B37" s="11"/>
      <c r="C37" s="52"/>
      <c r="D37" s="53"/>
    </row>
    <row r="38" spans="1:4" ht="12.75">
      <c r="A38" s="11"/>
      <c r="B38" s="11"/>
      <c r="C38" s="52"/>
      <c r="D38" s="53"/>
    </row>
    <row r="39" spans="1:4" ht="12.75">
      <c r="A39" s="11"/>
      <c r="B39" s="11"/>
      <c r="C39" s="52"/>
      <c r="D39" s="53"/>
    </row>
    <row r="40" spans="1:4" ht="12.75">
      <c r="A40" s="11"/>
      <c r="B40" s="11"/>
      <c r="C40" s="12"/>
      <c r="D40" s="35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54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</sheetData>
  <printOptions/>
  <pageMargins left="0.787401556968689" right="0.787401556968689" top="0.9842519760131836" bottom="0.9842519760131836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4">
      <selection activeCell="C2" sqref="C2"/>
    </sheetView>
  </sheetViews>
  <sheetFormatPr defaultColWidth="9.140625" defaultRowHeight="13.5" customHeight="1"/>
  <cols>
    <col min="1" max="1" width="5.421875" style="41" customWidth="1"/>
    <col min="2" max="2" width="29.7109375" style="65" customWidth="1"/>
    <col min="3" max="6" width="4.7109375" style="41" customWidth="1"/>
    <col min="7" max="7" width="4.421875" style="0" customWidth="1"/>
    <col min="8" max="13" width="4.7109375" style="41" customWidth="1"/>
    <col min="14" max="17" width="4.7109375" style="65" customWidth="1"/>
    <col min="18" max="18" width="5.8515625" style="65" customWidth="1"/>
    <col min="19" max="20" width="4.7109375" style="65" customWidth="1"/>
    <col min="21" max="255" width="9.140625" style="65" customWidth="1"/>
  </cols>
  <sheetData>
    <row r="1" ht="13.5" customHeight="1">
      <c r="B1" s="138" t="s">
        <v>209</v>
      </c>
    </row>
    <row r="2" spans="1:19" ht="22.5" customHeight="1" thickBot="1">
      <c r="A2" s="11"/>
      <c r="B2" s="66" t="s">
        <v>75</v>
      </c>
      <c r="C2" s="135"/>
      <c r="D2" s="156"/>
      <c r="E2" s="156"/>
      <c r="F2" s="156"/>
      <c r="G2" s="156"/>
      <c r="H2" s="156"/>
      <c r="I2" s="156"/>
      <c r="J2" s="156"/>
      <c r="K2" s="156"/>
      <c r="L2" s="135"/>
      <c r="N2" s="103" t="s">
        <v>76</v>
      </c>
      <c r="S2" s="11"/>
    </row>
    <row r="3" spans="1:20" ht="157.5" customHeight="1" thickTop="1">
      <c r="A3" s="71" t="s">
        <v>44</v>
      </c>
      <c r="B3" s="72" t="s">
        <v>77</v>
      </c>
      <c r="C3" s="119" t="s">
        <v>78</v>
      </c>
      <c r="D3" s="119" t="s">
        <v>79</v>
      </c>
      <c r="E3" s="120" t="s">
        <v>80</v>
      </c>
      <c r="F3" s="119" t="s">
        <v>81</v>
      </c>
      <c r="G3" s="119" t="s">
        <v>82</v>
      </c>
      <c r="H3" s="119" t="s">
        <v>83</v>
      </c>
      <c r="I3" s="119" t="s">
        <v>84</v>
      </c>
      <c r="J3" s="119" t="s">
        <v>85</v>
      </c>
      <c r="K3" s="119" t="s">
        <v>86</v>
      </c>
      <c r="L3" s="121" t="s">
        <v>87</v>
      </c>
      <c r="M3" s="122" t="s">
        <v>88</v>
      </c>
      <c r="N3" s="123" t="s">
        <v>89</v>
      </c>
      <c r="O3" s="120" t="s">
        <v>90</v>
      </c>
      <c r="P3" s="119" t="s">
        <v>91</v>
      </c>
      <c r="Q3" s="120" t="s">
        <v>92</v>
      </c>
      <c r="R3" s="121" t="s">
        <v>188</v>
      </c>
      <c r="S3" s="121" t="s">
        <v>93</v>
      </c>
      <c r="T3" s="124" t="s">
        <v>94</v>
      </c>
    </row>
    <row r="4" spans="1:20" ht="13.5" customHeight="1">
      <c r="A4" s="73" t="s">
        <v>48</v>
      </c>
      <c r="B4" s="68" t="s">
        <v>7</v>
      </c>
      <c r="C4" s="104"/>
      <c r="D4" s="105"/>
      <c r="E4" s="105"/>
      <c r="F4" s="105">
        <v>200</v>
      </c>
      <c r="G4" s="105"/>
      <c r="H4" s="105"/>
      <c r="I4" s="105"/>
      <c r="J4" s="105"/>
      <c r="K4" s="105"/>
      <c r="L4" s="106"/>
      <c r="M4" s="107">
        <f aca="true" t="shared" si="0" ref="M4:M18">SUM(C4:L4)</f>
        <v>200</v>
      </c>
      <c r="N4" s="112">
        <v>400</v>
      </c>
      <c r="O4" s="105"/>
      <c r="P4" s="105"/>
      <c r="Q4" s="105"/>
      <c r="R4" s="106"/>
      <c r="S4" s="106"/>
      <c r="T4" s="113">
        <f aca="true" t="shared" si="1" ref="T4:T18">SUM(N4:S4)</f>
        <v>400</v>
      </c>
    </row>
    <row r="5" spans="1:20" ht="13.5" customHeight="1">
      <c r="A5" s="73" t="s">
        <v>49</v>
      </c>
      <c r="B5" s="69" t="s">
        <v>95</v>
      </c>
      <c r="C5" s="104"/>
      <c r="D5" s="105"/>
      <c r="E5" s="105"/>
      <c r="F5" s="105"/>
      <c r="G5" s="105"/>
      <c r="H5" s="105"/>
      <c r="I5" s="105"/>
      <c r="J5" s="105"/>
      <c r="K5" s="105"/>
      <c r="L5" s="106"/>
      <c r="M5" s="107">
        <f t="shared" si="0"/>
        <v>0</v>
      </c>
      <c r="N5" s="112"/>
      <c r="O5" s="105"/>
      <c r="P5" s="105"/>
      <c r="Q5" s="105"/>
      <c r="R5" s="106"/>
      <c r="S5" s="106"/>
      <c r="T5" s="113">
        <f t="shared" si="1"/>
        <v>0</v>
      </c>
    </row>
    <row r="6" spans="1:20" ht="13.5" customHeight="1">
      <c r="A6" s="73" t="s">
        <v>50</v>
      </c>
      <c r="B6" s="69" t="s">
        <v>96</v>
      </c>
      <c r="C6" s="104"/>
      <c r="D6" s="105"/>
      <c r="E6" s="105"/>
      <c r="F6" s="105"/>
      <c r="G6" s="105"/>
      <c r="H6" s="105"/>
      <c r="I6" s="105"/>
      <c r="J6" s="105"/>
      <c r="K6" s="105"/>
      <c r="L6" s="106"/>
      <c r="M6" s="107">
        <f t="shared" si="0"/>
        <v>0</v>
      </c>
      <c r="N6" s="112"/>
      <c r="O6" s="105"/>
      <c r="P6" s="105"/>
      <c r="Q6" s="105"/>
      <c r="R6" s="114"/>
      <c r="S6" s="106"/>
      <c r="T6" s="113">
        <f t="shared" si="1"/>
        <v>0</v>
      </c>
    </row>
    <row r="7" spans="1:20" ht="13.5" customHeight="1">
      <c r="A7" s="73">
        <v>4</v>
      </c>
      <c r="B7" s="69" t="s">
        <v>9</v>
      </c>
      <c r="C7" s="104">
        <v>500</v>
      </c>
      <c r="D7" s="105"/>
      <c r="E7" s="105"/>
      <c r="F7" s="105"/>
      <c r="G7" s="105"/>
      <c r="H7" s="105"/>
      <c r="I7" s="105"/>
      <c r="J7" s="105"/>
      <c r="K7" s="105"/>
      <c r="L7" s="200"/>
      <c r="M7" s="107">
        <f>SUM(C7:L7)</f>
        <v>500</v>
      </c>
      <c r="N7" s="112"/>
      <c r="O7" s="105"/>
      <c r="P7" s="105"/>
      <c r="Q7" s="105"/>
      <c r="R7" s="106"/>
      <c r="S7" s="106"/>
      <c r="T7" s="113">
        <v>0</v>
      </c>
    </row>
    <row r="8" spans="1:20" ht="13.5" customHeight="1">
      <c r="A8" s="73" t="s">
        <v>52</v>
      </c>
      <c r="B8" s="69" t="s">
        <v>97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7">
        <f t="shared" si="0"/>
        <v>0</v>
      </c>
      <c r="N8" s="112"/>
      <c r="O8" s="105"/>
      <c r="P8" s="105"/>
      <c r="Q8" s="105"/>
      <c r="R8" s="106"/>
      <c r="S8" s="106"/>
      <c r="T8" s="113">
        <f t="shared" si="1"/>
        <v>0</v>
      </c>
    </row>
    <row r="9" spans="1:20" ht="13.5" customHeight="1">
      <c r="A9" s="73" t="s">
        <v>53</v>
      </c>
      <c r="B9" s="69" t="s">
        <v>11</v>
      </c>
      <c r="C9" s="105">
        <v>0</v>
      </c>
      <c r="D9" s="105"/>
      <c r="E9" s="105"/>
      <c r="F9" s="105"/>
      <c r="G9" s="105"/>
      <c r="H9" s="105"/>
      <c r="I9" s="105"/>
      <c r="J9" s="105"/>
      <c r="K9" s="105"/>
      <c r="L9" s="106"/>
      <c r="M9" s="107">
        <f t="shared" si="0"/>
        <v>0</v>
      </c>
      <c r="N9" s="112"/>
      <c r="O9" s="105"/>
      <c r="P9" s="105"/>
      <c r="Q9" s="105"/>
      <c r="R9" s="106"/>
      <c r="S9" s="106"/>
      <c r="T9" s="113">
        <f t="shared" si="1"/>
        <v>0</v>
      </c>
    </row>
    <row r="10" spans="1:20" ht="13.5" customHeight="1">
      <c r="A10" s="73"/>
      <c r="B10" s="69" t="s">
        <v>179</v>
      </c>
      <c r="C10" s="105">
        <v>0</v>
      </c>
      <c r="D10" s="105"/>
      <c r="E10" s="105"/>
      <c r="F10" s="105"/>
      <c r="G10" s="105"/>
      <c r="H10" s="105"/>
      <c r="I10" s="105"/>
      <c r="J10" s="105"/>
      <c r="K10" s="105"/>
      <c r="L10" s="106"/>
      <c r="M10" s="107">
        <f>SUM(C10:L10)</f>
        <v>0</v>
      </c>
      <c r="N10" s="112"/>
      <c r="O10" s="105"/>
      <c r="P10" s="105"/>
      <c r="Q10" s="105"/>
      <c r="R10" s="106"/>
      <c r="S10" s="106"/>
      <c r="T10" s="113"/>
    </row>
    <row r="11" spans="1:20" ht="13.5" customHeight="1">
      <c r="A11" s="73" t="s">
        <v>54</v>
      </c>
      <c r="B11" s="69" t="s">
        <v>165</v>
      </c>
      <c r="C11" s="105">
        <v>0</v>
      </c>
      <c r="D11" s="105"/>
      <c r="E11" s="105"/>
      <c r="F11" s="105"/>
      <c r="G11" s="105"/>
      <c r="H11" s="105"/>
      <c r="I11" s="105"/>
      <c r="J11" s="105"/>
      <c r="K11" s="105"/>
      <c r="L11" s="106"/>
      <c r="M11" s="107">
        <f t="shared" si="0"/>
        <v>0</v>
      </c>
      <c r="N11" s="112"/>
      <c r="O11" s="105"/>
      <c r="P11" s="105"/>
      <c r="Q11" s="105"/>
      <c r="R11" s="106"/>
      <c r="S11" s="106"/>
      <c r="T11" s="113">
        <f t="shared" si="1"/>
        <v>0</v>
      </c>
    </row>
    <row r="12" spans="1:20" ht="13.5" customHeight="1">
      <c r="A12" s="73" t="s">
        <v>55</v>
      </c>
      <c r="B12" s="69" t="s">
        <v>17</v>
      </c>
      <c r="C12" s="105">
        <v>18</v>
      </c>
      <c r="D12" s="105"/>
      <c r="E12" s="105"/>
      <c r="F12" s="105"/>
      <c r="G12" s="105">
        <v>42</v>
      </c>
      <c r="H12" s="105"/>
      <c r="I12" s="105"/>
      <c r="J12" s="105"/>
      <c r="K12" s="105"/>
      <c r="L12" s="106"/>
      <c r="M12" s="107">
        <f t="shared" si="0"/>
        <v>60</v>
      </c>
      <c r="N12" s="112"/>
      <c r="O12" s="105"/>
      <c r="P12" s="105"/>
      <c r="Q12" s="105"/>
      <c r="R12" s="106"/>
      <c r="S12" s="106"/>
      <c r="T12" s="113">
        <f t="shared" si="1"/>
        <v>0</v>
      </c>
    </row>
    <row r="13" spans="1:20" ht="13.5" customHeight="1">
      <c r="A13" s="73" t="s">
        <v>56</v>
      </c>
      <c r="B13" s="69" t="s">
        <v>18</v>
      </c>
      <c r="C13" s="105">
        <v>4</v>
      </c>
      <c r="D13" s="105"/>
      <c r="E13" s="105"/>
      <c r="F13" s="105"/>
      <c r="G13" s="105">
        <v>246</v>
      </c>
      <c r="H13" s="105"/>
      <c r="I13" s="105"/>
      <c r="J13" s="105"/>
      <c r="K13" s="105"/>
      <c r="L13" s="106"/>
      <c r="M13" s="107">
        <f t="shared" si="0"/>
        <v>250</v>
      </c>
      <c r="N13" s="112"/>
      <c r="O13" s="105"/>
      <c r="P13" s="105"/>
      <c r="Q13" s="105"/>
      <c r="R13" s="106"/>
      <c r="S13" s="106"/>
      <c r="T13" s="113">
        <f t="shared" si="1"/>
        <v>0</v>
      </c>
    </row>
    <row r="14" spans="1:20" ht="13.5" customHeight="1">
      <c r="A14" s="73" t="s">
        <v>58</v>
      </c>
      <c r="B14" s="69" t="s">
        <v>20</v>
      </c>
      <c r="C14" s="105">
        <v>30</v>
      </c>
      <c r="D14" s="105"/>
      <c r="E14" s="105"/>
      <c r="F14" s="105"/>
      <c r="G14" s="105"/>
      <c r="H14" s="105"/>
      <c r="I14" s="105"/>
      <c r="J14" s="105"/>
      <c r="K14" s="105"/>
      <c r="L14" s="106"/>
      <c r="M14" s="107">
        <f t="shared" si="0"/>
        <v>30</v>
      </c>
      <c r="N14" s="112"/>
      <c r="O14" s="105"/>
      <c r="P14" s="105"/>
      <c r="Q14" s="105"/>
      <c r="R14" s="106"/>
      <c r="S14" s="106"/>
      <c r="T14" s="113">
        <f t="shared" si="1"/>
        <v>0</v>
      </c>
    </row>
    <row r="15" spans="1:20" ht="13.5" customHeight="1">
      <c r="A15" s="73" t="s">
        <v>60</v>
      </c>
      <c r="B15" s="68" t="s">
        <v>98</v>
      </c>
      <c r="C15" s="105">
        <v>450</v>
      </c>
      <c r="D15" s="105"/>
      <c r="E15" s="105"/>
      <c r="F15" s="105"/>
      <c r="G15" s="105"/>
      <c r="H15" s="105"/>
      <c r="I15" s="105"/>
      <c r="J15" s="105"/>
      <c r="K15" s="105"/>
      <c r="L15" s="106">
        <v>0</v>
      </c>
      <c r="M15" s="107">
        <f t="shared" si="0"/>
        <v>450</v>
      </c>
      <c r="N15" s="112"/>
      <c r="O15" s="105"/>
      <c r="P15" s="105"/>
      <c r="Q15" s="105"/>
      <c r="R15" s="106"/>
      <c r="S15" s="106"/>
      <c r="T15" s="113">
        <f t="shared" si="1"/>
        <v>0</v>
      </c>
    </row>
    <row r="16" spans="1:20" ht="13.5" customHeight="1">
      <c r="A16" s="73" t="s">
        <v>62</v>
      </c>
      <c r="B16" s="70" t="s">
        <v>99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07">
        <f t="shared" si="0"/>
        <v>0</v>
      </c>
      <c r="N16" s="112"/>
      <c r="O16" s="105"/>
      <c r="P16" s="105"/>
      <c r="Q16" s="105"/>
      <c r="R16" s="106"/>
      <c r="S16" s="106"/>
      <c r="T16" s="113">
        <f t="shared" si="1"/>
        <v>0</v>
      </c>
    </row>
    <row r="17" spans="1:20" ht="13.5" customHeight="1">
      <c r="A17" s="73" t="s">
        <v>63</v>
      </c>
      <c r="B17" s="69" t="s">
        <v>25</v>
      </c>
      <c r="C17" s="104"/>
      <c r="D17"/>
      <c r="E17" s="105"/>
      <c r="F17" s="105"/>
      <c r="G17" s="105"/>
      <c r="H17" s="105"/>
      <c r="I17" s="105"/>
      <c r="J17" s="105"/>
      <c r="K17" s="105"/>
      <c r="L17" s="106"/>
      <c r="M17" s="107">
        <f t="shared" si="0"/>
        <v>0</v>
      </c>
      <c r="N17" s="112"/>
      <c r="O17" s="105"/>
      <c r="P17" s="105"/>
      <c r="Q17" s="105"/>
      <c r="R17" s="106"/>
      <c r="S17" s="106"/>
      <c r="T17" s="113">
        <f t="shared" si="1"/>
        <v>0</v>
      </c>
    </row>
    <row r="18" spans="1:20" ht="13.5" customHeight="1" thickBot="1">
      <c r="A18" s="74" t="s">
        <v>64</v>
      </c>
      <c r="B18" s="75" t="s">
        <v>26</v>
      </c>
      <c r="C18" s="108"/>
      <c r="D18" s="108"/>
      <c r="E18" s="108"/>
      <c r="F18" s="108"/>
      <c r="G18" s="108"/>
      <c r="H18" s="108"/>
      <c r="I18" s="108">
        <v>50</v>
      </c>
      <c r="J18" s="108"/>
      <c r="K18" s="108"/>
      <c r="L18" s="109"/>
      <c r="M18" s="107">
        <f t="shared" si="0"/>
        <v>50</v>
      </c>
      <c r="N18" s="115"/>
      <c r="O18" s="116"/>
      <c r="P18" s="116"/>
      <c r="Q18" s="116"/>
      <c r="R18" s="117"/>
      <c r="S18" s="117"/>
      <c r="T18" s="118">
        <f t="shared" si="1"/>
        <v>0</v>
      </c>
    </row>
    <row r="19" spans="1:20" ht="13.5" customHeight="1">
      <c r="A19" s="11"/>
      <c r="B19" s="76" t="s">
        <v>100</v>
      </c>
      <c r="C19" s="157">
        <f>SUM(C4:C18)</f>
        <v>1002</v>
      </c>
      <c r="D19" s="110">
        <f>SUM(D4:D18)</f>
        <v>0</v>
      </c>
      <c r="E19" s="110">
        <f>SUM(E4:E18)</f>
        <v>0</v>
      </c>
      <c r="F19" s="110">
        <f>SUM(F4:F18)</f>
        <v>200</v>
      </c>
      <c r="G19" s="110">
        <f>SUM(G4:G18)</f>
        <v>288</v>
      </c>
      <c r="H19" s="110">
        <f aca="true" t="shared" si="2" ref="H19:T19">SUM(H4:H18)</f>
        <v>0</v>
      </c>
      <c r="I19" s="110">
        <f t="shared" si="2"/>
        <v>50</v>
      </c>
      <c r="J19" s="110">
        <f t="shared" si="2"/>
        <v>0</v>
      </c>
      <c r="K19" s="110">
        <f t="shared" si="2"/>
        <v>0</v>
      </c>
      <c r="L19" s="110">
        <f t="shared" si="2"/>
        <v>0</v>
      </c>
      <c r="M19" s="111">
        <f t="shared" si="2"/>
        <v>1540</v>
      </c>
      <c r="N19" s="110">
        <f t="shared" si="2"/>
        <v>400</v>
      </c>
      <c r="O19" s="110">
        <f t="shared" si="2"/>
        <v>0</v>
      </c>
      <c r="P19" s="110">
        <f t="shared" si="2"/>
        <v>0</v>
      </c>
      <c r="Q19" s="110">
        <f t="shared" si="2"/>
        <v>0</v>
      </c>
      <c r="R19" s="110">
        <f t="shared" si="2"/>
        <v>0</v>
      </c>
      <c r="S19" s="110">
        <f t="shared" si="2"/>
        <v>0</v>
      </c>
      <c r="T19" s="111">
        <f t="shared" si="2"/>
        <v>400</v>
      </c>
    </row>
    <row r="20" ht="13.5" customHeight="1">
      <c r="T20" s="67"/>
    </row>
    <row r="21" spans="1:20" ht="21.75" customHeight="1">
      <c r="A21" s="65"/>
      <c r="T21" s="194">
        <f>M19+T19</f>
        <v>1940</v>
      </c>
    </row>
    <row r="22" ht="13.5" customHeight="1">
      <c r="A22" s="65"/>
    </row>
    <row r="23" ht="13.5" customHeight="1">
      <c r="A23" s="65"/>
    </row>
    <row r="24" ht="13.5" customHeight="1">
      <c r="A24" s="65"/>
    </row>
    <row r="25" ht="13.5" customHeight="1">
      <c r="A25" s="65"/>
    </row>
    <row r="26" ht="13.5" customHeight="1">
      <c r="A26" s="65"/>
    </row>
    <row r="27" ht="13.5" customHeight="1">
      <c r="A27" s="65"/>
    </row>
    <row r="28" ht="13.5" customHeight="1">
      <c r="A28" s="65"/>
    </row>
    <row r="29" ht="13.5" customHeight="1">
      <c r="A29" s="65"/>
    </row>
    <row r="30" ht="13.5" customHeight="1">
      <c r="A30" s="65"/>
    </row>
    <row r="31" ht="13.5" customHeight="1">
      <c r="A31" s="65"/>
    </row>
    <row r="32" ht="13.5" customHeight="1">
      <c r="A32" s="65"/>
    </row>
    <row r="33" ht="13.5" customHeight="1">
      <c r="A33" s="65"/>
    </row>
    <row r="34" ht="13.5" customHeight="1">
      <c r="A34" s="65"/>
    </row>
    <row r="35" ht="13.5" customHeight="1">
      <c r="A35" s="65"/>
    </row>
    <row r="36" ht="13.5" customHeight="1">
      <c r="A36" s="65"/>
    </row>
    <row r="37" ht="13.5" customHeight="1">
      <c r="A37" s="65"/>
    </row>
    <row r="38" ht="13.5" customHeight="1">
      <c r="A38" s="65"/>
    </row>
    <row r="39" ht="13.5" customHeight="1">
      <c r="A39" s="65"/>
    </row>
    <row r="40" ht="13.5" customHeight="1">
      <c r="A40" s="65"/>
    </row>
  </sheetData>
  <printOptions/>
  <pageMargins left="0.787401556968689" right="0.787401556968689" top="0.9842519760131836" bottom="0.9842519760131836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0"/>
  <sheetViews>
    <sheetView showGridLines="0" workbookViewId="0" topLeftCell="A2">
      <selection activeCell="E5" sqref="E5"/>
    </sheetView>
  </sheetViews>
  <sheetFormatPr defaultColWidth="9.140625" defaultRowHeight="12.75"/>
  <cols>
    <col min="1" max="1" width="29.421875" style="11" customWidth="1"/>
    <col min="2" max="2" width="9.140625" style="11" customWidth="1"/>
    <col min="3" max="36" width="4.7109375" style="11" customWidth="1"/>
    <col min="37" max="37" width="4.8515625" style="11" customWidth="1"/>
    <col min="38" max="38" width="4.7109375" style="11" customWidth="1"/>
    <col min="39" max="39" width="4.8515625" style="11" customWidth="1"/>
    <col min="40" max="40" width="6.28125" style="11" customWidth="1"/>
    <col min="41" max="46" width="4.7109375" style="11" customWidth="1"/>
    <col min="47" max="47" width="6.00390625" style="11" customWidth="1"/>
    <col min="48" max="48" width="9.140625" style="11" customWidth="1"/>
    <col min="49" max="94" width="4.7109375" style="11" customWidth="1"/>
    <col min="95" max="16384" width="9.140625" style="11" customWidth="1"/>
  </cols>
  <sheetData>
    <row r="1" spans="1:47" ht="78" customHeight="1">
      <c r="A1" s="60" t="s">
        <v>215</v>
      </c>
      <c r="B1" s="62" t="s">
        <v>164</v>
      </c>
      <c r="C1" s="61" t="s">
        <v>192</v>
      </c>
      <c r="D1" s="61" t="s">
        <v>193</v>
      </c>
      <c r="E1" s="61" t="s">
        <v>194</v>
      </c>
      <c r="F1" s="61" t="s">
        <v>195</v>
      </c>
      <c r="G1" s="61" t="s">
        <v>196</v>
      </c>
      <c r="H1" s="61" t="s">
        <v>101</v>
      </c>
      <c r="I1" s="61" t="s">
        <v>102</v>
      </c>
      <c r="J1" s="61" t="s">
        <v>103</v>
      </c>
      <c r="K1" s="61" t="s">
        <v>104</v>
      </c>
      <c r="L1" s="61" t="s">
        <v>105</v>
      </c>
      <c r="M1" s="61" t="s">
        <v>106</v>
      </c>
      <c r="N1" s="61" t="s">
        <v>107</v>
      </c>
      <c r="O1" s="61" t="s">
        <v>108</v>
      </c>
      <c r="P1" s="61" t="s">
        <v>109</v>
      </c>
      <c r="Q1" s="61" t="s">
        <v>110</v>
      </c>
      <c r="R1" s="61" t="s">
        <v>111</v>
      </c>
      <c r="S1" s="61" t="s">
        <v>112</v>
      </c>
      <c r="T1" s="61" t="s">
        <v>113</v>
      </c>
      <c r="U1" s="61" t="s">
        <v>114</v>
      </c>
      <c r="V1" s="61" t="s">
        <v>115</v>
      </c>
      <c r="W1" s="61" t="s">
        <v>116</v>
      </c>
      <c r="X1" s="61" t="s">
        <v>117</v>
      </c>
      <c r="Y1" s="61" t="s">
        <v>118</v>
      </c>
      <c r="Z1" s="61" t="s">
        <v>119</v>
      </c>
      <c r="AA1" s="61" t="s">
        <v>120</v>
      </c>
      <c r="AB1" s="61" t="s">
        <v>121</v>
      </c>
      <c r="AC1" s="61" t="s">
        <v>122</v>
      </c>
      <c r="AD1" s="61" t="s">
        <v>123</v>
      </c>
      <c r="AE1" s="61" t="s">
        <v>124</v>
      </c>
      <c r="AF1" s="61" t="s">
        <v>125</v>
      </c>
      <c r="AG1" s="61" t="s">
        <v>126</v>
      </c>
      <c r="AH1" s="61" t="s">
        <v>127</v>
      </c>
      <c r="AI1" s="61" t="s">
        <v>128</v>
      </c>
      <c r="AJ1" s="61" t="s">
        <v>200</v>
      </c>
      <c r="AK1" s="61" t="s">
        <v>129</v>
      </c>
      <c r="AL1" s="61" t="s">
        <v>130</v>
      </c>
      <c r="AM1" s="61" t="s">
        <v>131</v>
      </c>
      <c r="AN1" s="62" t="s">
        <v>132</v>
      </c>
      <c r="AO1" s="61" t="s">
        <v>133</v>
      </c>
      <c r="AP1" s="61" t="s">
        <v>134</v>
      </c>
      <c r="AQ1" s="61" t="s">
        <v>135</v>
      </c>
      <c r="AR1" s="61" t="s">
        <v>136</v>
      </c>
      <c r="AS1" s="61" t="s">
        <v>173</v>
      </c>
      <c r="AT1" s="61" t="s">
        <v>137</v>
      </c>
      <c r="AU1" s="62" t="s">
        <v>138</v>
      </c>
    </row>
    <row r="2" spans="1:47" ht="15.75" customHeight="1">
      <c r="A2" s="63" t="s">
        <v>191</v>
      </c>
      <c r="B2" s="94">
        <v>600</v>
      </c>
      <c r="C2" s="31"/>
      <c r="D2" s="3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>
        <f aca="true" t="shared" si="0" ref="AN2:AN28">SUM(C2:AM2)</f>
        <v>0</v>
      </c>
      <c r="AO2" s="4"/>
      <c r="AP2" s="4"/>
      <c r="AQ2" s="4">
        <v>600</v>
      </c>
      <c r="AR2" s="4"/>
      <c r="AS2" s="4"/>
      <c r="AT2" s="4"/>
      <c r="AU2" s="4">
        <f aca="true" t="shared" si="1" ref="AU2:AU28">SUM(AO2:AT2)</f>
        <v>600</v>
      </c>
    </row>
    <row r="3" spans="1:47" ht="12.75">
      <c r="A3" s="63" t="s">
        <v>8</v>
      </c>
      <c r="B3" s="94">
        <v>130</v>
      </c>
      <c r="C3" s="6"/>
      <c r="D3" s="3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>
        <v>130</v>
      </c>
      <c r="AF3" s="4"/>
      <c r="AG3" s="4"/>
      <c r="AH3" s="4"/>
      <c r="AI3" s="4"/>
      <c r="AJ3" s="4"/>
      <c r="AK3" s="4"/>
      <c r="AL3" s="4"/>
      <c r="AM3" s="4"/>
      <c r="AN3" s="4">
        <f t="shared" si="0"/>
        <v>130</v>
      </c>
      <c r="AO3" s="4"/>
      <c r="AP3"/>
      <c r="AQ3" s="4"/>
      <c r="AR3" s="4"/>
      <c r="AS3" s="4"/>
      <c r="AT3" s="4"/>
      <c r="AU3" s="4">
        <f t="shared" si="1"/>
        <v>0</v>
      </c>
    </row>
    <row r="4" spans="1:47" ht="12.75">
      <c r="A4" s="63" t="s">
        <v>178</v>
      </c>
      <c r="B4" s="94">
        <v>2105</v>
      </c>
      <c r="C4" s="6">
        <v>50</v>
      </c>
      <c r="D4" s="33"/>
      <c r="E4" s="4">
        <v>15</v>
      </c>
      <c r="F4" s="4">
        <v>5</v>
      </c>
      <c r="G4" s="4"/>
      <c r="H4" s="4"/>
      <c r="I4" s="4"/>
      <c r="J4" s="4"/>
      <c r="K4" s="4"/>
      <c r="L4" s="4"/>
      <c r="M4" s="4"/>
      <c r="N4" s="4"/>
      <c r="O4" s="4">
        <v>150</v>
      </c>
      <c r="P4" s="4"/>
      <c r="Q4" s="4"/>
      <c r="R4" s="4"/>
      <c r="S4" s="4"/>
      <c r="T4" s="4"/>
      <c r="U4" s="4"/>
      <c r="V4" s="4"/>
      <c r="W4" s="4"/>
      <c r="X4" s="4">
        <v>50</v>
      </c>
      <c r="Y4" s="4">
        <v>170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>
        <f>SUM(C4:AM4)</f>
        <v>440</v>
      </c>
      <c r="AO4" s="4">
        <v>1665</v>
      </c>
      <c r="AP4" s="4"/>
      <c r="AQ4" s="4"/>
      <c r="AR4" s="4"/>
      <c r="AS4" s="4"/>
      <c r="AT4" s="4"/>
      <c r="AU4" s="4">
        <f>SUM(AO4:AT4)</f>
        <v>1665</v>
      </c>
    </row>
    <row r="5" spans="1:47" ht="12.75">
      <c r="A5" s="63" t="s">
        <v>10</v>
      </c>
      <c r="B5" s="94">
        <v>50</v>
      </c>
      <c r="C5" s="6"/>
      <c r="D5" s="3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v>30</v>
      </c>
      <c r="Y5" s="4">
        <v>20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>
        <f t="shared" si="0"/>
        <v>50</v>
      </c>
      <c r="AO5" s="4"/>
      <c r="AP5" s="4"/>
      <c r="AQ5" s="4"/>
      <c r="AR5" s="4"/>
      <c r="AS5" s="4"/>
      <c r="AT5" s="4"/>
      <c r="AU5" s="4">
        <f t="shared" si="1"/>
        <v>0</v>
      </c>
    </row>
    <row r="6" spans="1:47" ht="12.75">
      <c r="A6" s="63" t="s">
        <v>212</v>
      </c>
      <c r="B6" s="94">
        <v>43</v>
      </c>
      <c r="C6" s="6"/>
      <c r="D6" s="33"/>
      <c r="E6" s="4"/>
      <c r="F6" s="4"/>
      <c r="G6" s="4">
        <v>43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f t="shared" si="0"/>
        <v>43</v>
      </c>
      <c r="AO6" s="4"/>
      <c r="AP6" s="4"/>
      <c r="AQ6" s="4"/>
      <c r="AR6" s="4"/>
      <c r="AS6" s="4"/>
      <c r="AT6" s="4"/>
      <c r="AU6" s="4">
        <f t="shared" si="1"/>
        <v>0</v>
      </c>
    </row>
    <row r="7" spans="1:47" ht="12.75">
      <c r="A7" s="63" t="s">
        <v>11</v>
      </c>
      <c r="B7" s="94">
        <v>720</v>
      </c>
      <c r="C7" s="6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v>220</v>
      </c>
      <c r="AL7" s="4"/>
      <c r="AM7" s="4"/>
      <c r="AN7" s="4">
        <f t="shared" si="0"/>
        <v>220</v>
      </c>
      <c r="AO7" s="4">
        <v>500</v>
      </c>
      <c r="AP7" s="4"/>
      <c r="AQ7" s="4"/>
      <c r="AR7" s="4"/>
      <c r="AS7" s="4"/>
      <c r="AT7" s="4"/>
      <c r="AU7" s="4">
        <f t="shared" si="1"/>
        <v>500</v>
      </c>
    </row>
    <row r="8" spans="1:47" ht="12.75">
      <c r="A8" s="63" t="s">
        <v>12</v>
      </c>
      <c r="B8" s="94">
        <v>1450</v>
      </c>
      <c r="C8" s="6"/>
      <c r="D8" s="3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v>1450</v>
      </c>
      <c r="AL8" s="4"/>
      <c r="AM8" s="4"/>
      <c r="AN8" s="4">
        <f t="shared" si="0"/>
        <v>1450</v>
      </c>
      <c r="AO8" s="4"/>
      <c r="AP8" s="4"/>
      <c r="AQ8" s="4"/>
      <c r="AR8" s="4"/>
      <c r="AS8" s="4"/>
      <c r="AT8" s="4"/>
      <c r="AU8" s="4">
        <f t="shared" si="1"/>
        <v>0</v>
      </c>
    </row>
    <row r="9" spans="1:47" ht="12.75">
      <c r="A9" s="63" t="s">
        <v>13</v>
      </c>
      <c r="B9" s="94">
        <v>20</v>
      </c>
      <c r="C9" s="4"/>
      <c r="D9" s="34">
        <v>7</v>
      </c>
      <c r="E9" s="4"/>
      <c r="F9" s="4"/>
      <c r="G9" s="4"/>
      <c r="H9" s="4"/>
      <c r="I9" s="4"/>
      <c r="J9" s="4">
        <v>10</v>
      </c>
      <c r="K9" s="4"/>
      <c r="L9" s="4"/>
      <c r="M9" s="4"/>
      <c r="N9" s="4"/>
      <c r="O9" s="4"/>
      <c r="P9" s="4"/>
      <c r="Q9" s="4"/>
      <c r="R9" s="4"/>
      <c r="S9" s="4">
        <v>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20</v>
      </c>
      <c r="AO9" s="4"/>
      <c r="AP9" s="4"/>
      <c r="AQ9" s="4"/>
      <c r="AR9" s="4"/>
      <c r="AS9" s="4"/>
      <c r="AT9" s="4"/>
      <c r="AU9" s="4">
        <f t="shared" si="1"/>
        <v>0</v>
      </c>
    </row>
    <row r="10" spans="1:47" ht="12.75">
      <c r="A10" s="63" t="s">
        <v>14</v>
      </c>
      <c r="B10" s="94">
        <f>AN10+AU10</f>
        <v>7</v>
      </c>
      <c r="C10" s="4"/>
      <c r="D10" s="34">
        <v>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>
        <v>7</v>
      </c>
      <c r="AO10" s="4"/>
      <c r="AP10" s="4"/>
      <c r="AQ10" s="4"/>
      <c r="AR10" s="4"/>
      <c r="AS10" s="4"/>
      <c r="AT10" s="4"/>
      <c r="AU10" s="4">
        <f t="shared" si="1"/>
        <v>0</v>
      </c>
    </row>
    <row r="11" spans="1:47" ht="12.75">
      <c r="A11" s="63" t="s">
        <v>15</v>
      </c>
      <c r="B11" s="94">
        <v>70</v>
      </c>
      <c r="C11" s="4"/>
      <c r="D11" s="34"/>
      <c r="E11" s="4"/>
      <c r="F11" s="4"/>
      <c r="G11" s="4"/>
      <c r="H11" s="4"/>
      <c r="I11" s="4"/>
      <c r="J11" s="4">
        <v>30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30</v>
      </c>
      <c r="Y11" s="4"/>
      <c r="Z11" s="4"/>
      <c r="AA11" s="4"/>
      <c r="AB11" s="11">
        <v>10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f t="shared" si="0"/>
        <v>70</v>
      </c>
      <c r="AO11" s="4"/>
      <c r="AP11" s="4"/>
      <c r="AQ11" s="4"/>
      <c r="AR11" s="4"/>
      <c r="AS11" s="4"/>
      <c r="AT11" s="4"/>
      <c r="AU11" s="4">
        <f t="shared" si="1"/>
        <v>0</v>
      </c>
    </row>
    <row r="12" spans="1:47" ht="12.75">
      <c r="A12" s="63" t="s">
        <v>16</v>
      </c>
      <c r="B12" s="94">
        <v>50</v>
      </c>
      <c r="C12" s="4"/>
      <c r="D12" s="3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/>
      <c r="Y12" s="4"/>
      <c r="Z12" s="4"/>
      <c r="AA12" s="4"/>
      <c r="AB12" s="4"/>
      <c r="AC12" s="4"/>
      <c r="AD12" s="4"/>
      <c r="AE12" s="4"/>
      <c r="AF12" s="4"/>
      <c r="AG12" s="4"/>
      <c r="AH12" s="4">
        <v>50</v>
      </c>
      <c r="AI12" s="4"/>
      <c r="AJ12" s="4"/>
      <c r="AK12" s="4"/>
      <c r="AL12" s="4"/>
      <c r="AM12" s="4"/>
      <c r="AN12" s="4">
        <f t="shared" si="0"/>
        <v>50</v>
      </c>
      <c r="AO12" s="4"/>
      <c r="AP12" s="4"/>
      <c r="AQ12" s="4"/>
      <c r="AR12" s="4"/>
      <c r="AS12" s="4"/>
      <c r="AT12" s="4"/>
      <c r="AU12" s="4">
        <f t="shared" si="1"/>
        <v>0</v>
      </c>
    </row>
    <row r="13" spans="1:47" ht="12.75">
      <c r="A13" s="63" t="s">
        <v>139</v>
      </c>
      <c r="B13" s="94">
        <v>960</v>
      </c>
      <c r="C13" s="4"/>
      <c r="D13" s="3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45</v>
      </c>
      <c r="V13" s="4"/>
      <c r="W13" s="4"/>
      <c r="X13" s="4"/>
      <c r="Y13" s="4">
        <v>15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>
        <f t="shared" si="0"/>
        <v>60</v>
      </c>
      <c r="AO13" s="4">
        <v>900</v>
      </c>
      <c r="AP13" s="4"/>
      <c r="AQ13" s="4"/>
      <c r="AR13" s="4"/>
      <c r="AS13" s="4"/>
      <c r="AT13" s="4"/>
      <c r="AU13" s="4">
        <f t="shared" si="1"/>
        <v>900</v>
      </c>
    </row>
    <row r="14" spans="1:47" ht="12.75">
      <c r="A14" s="63" t="s">
        <v>213</v>
      </c>
      <c r="B14" s="94">
        <v>38</v>
      </c>
      <c r="C14" s="4"/>
      <c r="D14" s="3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>
        <v>38</v>
      </c>
      <c r="AL14" s="4"/>
      <c r="AM14" s="4"/>
      <c r="AN14" s="4">
        <v>38</v>
      </c>
      <c r="AO14" s="4"/>
      <c r="AP14" s="4"/>
      <c r="AQ14" s="4"/>
      <c r="AR14" s="4"/>
      <c r="AS14" s="4"/>
      <c r="AT14" s="4"/>
      <c r="AU14" s="4"/>
    </row>
    <row r="15" spans="1:47" ht="12.75">
      <c r="A15" s="63" t="s">
        <v>18</v>
      </c>
      <c r="B15" s="94">
        <v>650</v>
      </c>
      <c r="C15" s="4"/>
      <c r="D15" s="34"/>
      <c r="E15" s="4"/>
      <c r="F15" s="4"/>
      <c r="G15" s="4"/>
      <c r="H15" s="4"/>
      <c r="I15" s="4"/>
      <c r="J15" s="4"/>
      <c r="K15" s="4">
        <v>50</v>
      </c>
      <c r="L15" s="4"/>
      <c r="M15" s="4"/>
      <c r="N15" s="4"/>
      <c r="O15" s="4">
        <v>30</v>
      </c>
      <c r="P15" s="4"/>
      <c r="Q15" s="4"/>
      <c r="R15" s="4"/>
      <c r="S15" s="4"/>
      <c r="T15" s="4"/>
      <c r="U15" s="4"/>
      <c r="V15" s="4"/>
      <c r="W15" s="4"/>
      <c r="X15" s="4"/>
      <c r="Y15" s="4">
        <v>170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f t="shared" si="0"/>
        <v>250</v>
      </c>
      <c r="AO15" s="4">
        <v>400</v>
      </c>
      <c r="AP15" s="4"/>
      <c r="AQ15" s="4"/>
      <c r="AR15" s="4"/>
      <c r="AS15" s="4"/>
      <c r="AT15" s="4"/>
      <c r="AU15" s="4">
        <f t="shared" si="1"/>
        <v>400</v>
      </c>
    </row>
    <row r="16" spans="1:47" ht="12.75">
      <c r="A16" s="63" t="s">
        <v>214</v>
      </c>
      <c r="B16" s="94">
        <v>150</v>
      </c>
      <c r="C16" s="4"/>
      <c r="D16" s="3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>
        <v>150</v>
      </c>
      <c r="AU16" s="4">
        <v>150</v>
      </c>
    </row>
    <row r="17" spans="1:47" ht="12.75">
      <c r="A17" s="63" t="s">
        <v>19</v>
      </c>
      <c r="B17" s="94">
        <v>300</v>
      </c>
      <c r="C17" s="4"/>
      <c r="D17" s="34"/>
      <c r="E17" s="4"/>
      <c r="F17" s="4"/>
      <c r="G17" s="4"/>
      <c r="H17" s="4"/>
      <c r="I17" s="4"/>
      <c r="J17" s="4"/>
      <c r="K17" s="4"/>
      <c r="L17" s="4">
        <v>10</v>
      </c>
      <c r="M17" s="4"/>
      <c r="N17" s="4"/>
      <c r="O17" s="4">
        <v>80</v>
      </c>
      <c r="P17" s="4"/>
      <c r="Q17" s="4"/>
      <c r="R17" s="4"/>
      <c r="S17" s="4"/>
      <c r="T17" s="4"/>
      <c r="U17" s="4"/>
      <c r="V17" s="4"/>
      <c r="W17" s="4"/>
      <c r="X17" s="4"/>
      <c r="Y17" s="4">
        <v>60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>
        <f t="shared" si="0"/>
        <v>150</v>
      </c>
      <c r="AO17" s="4"/>
      <c r="AP17" s="4">
        <v>150</v>
      </c>
      <c r="AQ17" s="4"/>
      <c r="AR17" s="4"/>
      <c r="AS17" s="4"/>
      <c r="AT17" s="4"/>
      <c r="AU17" s="4">
        <f t="shared" si="1"/>
        <v>150</v>
      </c>
    </row>
    <row r="18" spans="1:47" ht="12.75">
      <c r="A18" s="63" t="s">
        <v>20</v>
      </c>
      <c r="B18" s="94">
        <v>30</v>
      </c>
      <c r="C18" s="4"/>
      <c r="D18" s="3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30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f t="shared" si="0"/>
        <v>30</v>
      </c>
      <c r="AO18" s="4"/>
      <c r="AP18" s="4"/>
      <c r="AQ18" s="4"/>
      <c r="AR18" s="4"/>
      <c r="AS18" s="4"/>
      <c r="AT18" s="4"/>
      <c r="AU18" s="4">
        <f t="shared" si="1"/>
        <v>0</v>
      </c>
    </row>
    <row r="19" spans="1:47" ht="12.75">
      <c r="A19" s="63" t="s">
        <v>140</v>
      </c>
      <c r="B19" s="94">
        <v>1200</v>
      </c>
      <c r="C19" s="4"/>
      <c r="D19" s="3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>
        <f t="shared" si="0"/>
        <v>0</v>
      </c>
      <c r="AO19" s="4"/>
      <c r="AP19" s="4"/>
      <c r="AQ19" s="4"/>
      <c r="AR19" s="4"/>
      <c r="AS19" s="4"/>
      <c r="AT19" s="4">
        <v>1865</v>
      </c>
      <c r="AU19" s="4">
        <f t="shared" si="1"/>
        <v>1865</v>
      </c>
    </row>
    <row r="20" spans="1:47" ht="12.75">
      <c r="A20" s="63" t="s">
        <v>21</v>
      </c>
      <c r="B20" s="94">
        <v>500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500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>
        <f t="shared" si="0"/>
        <v>500</v>
      </c>
      <c r="AO20" s="4"/>
      <c r="AP20" s="4"/>
      <c r="AQ20" s="4"/>
      <c r="AR20" s="4"/>
      <c r="AS20" s="4"/>
      <c r="AT20" s="4"/>
      <c r="AU20" s="4">
        <f t="shared" si="1"/>
        <v>0</v>
      </c>
    </row>
    <row r="21" spans="1:47" ht="12.75">
      <c r="A21" s="63" t="s">
        <v>22</v>
      </c>
      <c r="B21" s="94">
        <v>500</v>
      </c>
      <c r="C21" s="4">
        <v>126</v>
      </c>
      <c r="D21" s="4">
        <v>25</v>
      </c>
      <c r="E21" s="4">
        <v>33</v>
      </c>
      <c r="F21" s="4">
        <v>12</v>
      </c>
      <c r="G21" s="4"/>
      <c r="H21" s="4"/>
      <c r="I21" s="4"/>
      <c r="J21" s="4"/>
      <c r="K21" s="4"/>
      <c r="L21" s="4">
        <v>20</v>
      </c>
      <c r="M21" s="4"/>
      <c r="N21" s="4"/>
      <c r="O21" s="4"/>
      <c r="P21" s="4"/>
      <c r="Q21" s="4">
        <v>20</v>
      </c>
      <c r="R21" s="4"/>
      <c r="S21" s="4"/>
      <c r="T21" s="4"/>
      <c r="U21" s="4"/>
      <c r="V21" s="4"/>
      <c r="W21" s="4"/>
      <c r="X21" s="4"/>
      <c r="Y21" s="4">
        <v>14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>
        <f>SUM(C21:AM21)</f>
        <v>250</v>
      </c>
      <c r="AO21" s="4">
        <v>250</v>
      </c>
      <c r="AP21" s="4"/>
      <c r="AQ21" s="4"/>
      <c r="AR21" s="4"/>
      <c r="AS21" s="4"/>
      <c r="AT21" s="4"/>
      <c r="AU21" s="4">
        <f t="shared" si="1"/>
        <v>250</v>
      </c>
    </row>
    <row r="22" spans="1:47" ht="12.75">
      <c r="A22" s="63" t="s">
        <v>202</v>
      </c>
      <c r="B22" s="94">
        <v>91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>
        <v>91</v>
      </c>
      <c r="AM22" s="4"/>
      <c r="AN22" s="4">
        <f>SUM(AL22:AM22)</f>
        <v>91</v>
      </c>
      <c r="AO22" s="4"/>
      <c r="AP22" s="4"/>
      <c r="AQ22" s="4"/>
      <c r="AR22" s="4"/>
      <c r="AS22" s="4"/>
      <c r="AT22" s="4"/>
      <c r="AU22" s="4"/>
    </row>
    <row r="23" spans="1:47" ht="12.75">
      <c r="A23" s="63" t="s">
        <v>23</v>
      </c>
      <c r="B23" s="94">
        <v>175</v>
      </c>
      <c r="C23" s="4"/>
      <c r="D23" s="4"/>
      <c r="E23" s="4"/>
      <c r="F23" s="4"/>
      <c r="G23" s="4"/>
      <c r="H23" s="4"/>
      <c r="I23" s="4"/>
      <c r="J23" s="4"/>
      <c r="K23" s="4"/>
      <c r="L23" s="4">
        <v>5</v>
      </c>
      <c r="M23" s="4"/>
      <c r="N23" s="4"/>
      <c r="O23" s="4">
        <v>5</v>
      </c>
      <c r="P23" s="4"/>
      <c r="Q23" s="4">
        <v>15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>
        <f t="shared" si="0"/>
        <v>25</v>
      </c>
      <c r="AO23" s="4">
        <v>150</v>
      </c>
      <c r="AP23" s="4"/>
      <c r="AQ23" s="4"/>
      <c r="AR23" s="4"/>
      <c r="AS23" s="4"/>
      <c r="AT23" s="4"/>
      <c r="AU23" s="4">
        <f t="shared" si="1"/>
        <v>150</v>
      </c>
    </row>
    <row r="24" spans="1:47" ht="12.75">
      <c r="A24" s="63" t="s">
        <v>24</v>
      </c>
      <c r="B24" s="94">
        <v>631</v>
      </c>
      <c r="C24" s="4"/>
      <c r="D24" s="4">
        <v>490</v>
      </c>
      <c r="E24" s="4">
        <v>104</v>
      </c>
      <c r="F24" s="4">
        <v>37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>
        <f>SUM(C24:AM24)</f>
        <v>631</v>
      </c>
      <c r="AO24" s="4"/>
      <c r="AP24" s="4"/>
      <c r="AQ24" s="4"/>
      <c r="AR24" s="4"/>
      <c r="AS24" s="4"/>
      <c r="AT24" s="4"/>
      <c r="AU24" s="4">
        <f t="shared" si="1"/>
        <v>0</v>
      </c>
    </row>
    <row r="25" spans="1:47" ht="12.75">
      <c r="A25" s="63" t="s">
        <v>25</v>
      </c>
      <c r="B25" s="94">
        <v>751</v>
      </c>
      <c r="C25" s="4">
        <v>260</v>
      </c>
      <c r="D25" s="4"/>
      <c r="E25" s="4">
        <v>70</v>
      </c>
      <c r="F25" s="4">
        <v>24</v>
      </c>
      <c r="G25" s="4">
        <v>4</v>
      </c>
      <c r="H25" s="4"/>
      <c r="I25" s="4">
        <v>8</v>
      </c>
      <c r="J25" s="4">
        <v>10</v>
      </c>
      <c r="K25" s="4">
        <v>30</v>
      </c>
      <c r="L25" s="4">
        <v>30</v>
      </c>
      <c r="M25" s="4"/>
      <c r="N25" s="4">
        <v>10</v>
      </c>
      <c r="O25" s="4">
        <v>70</v>
      </c>
      <c r="P25" s="4"/>
      <c r="Q25" s="4"/>
      <c r="R25" s="4">
        <v>12</v>
      </c>
      <c r="S25" s="4">
        <v>45</v>
      </c>
      <c r="T25" s="4">
        <v>10</v>
      </c>
      <c r="U25" s="4"/>
      <c r="V25" s="4">
        <v>20</v>
      </c>
      <c r="W25" s="4">
        <v>25</v>
      </c>
      <c r="X25" s="4">
        <v>15</v>
      </c>
      <c r="Y25" s="4">
        <v>73</v>
      </c>
      <c r="Z25" s="4"/>
      <c r="AA25" s="4">
        <v>30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>
        <v>5</v>
      </c>
      <c r="AM25" s="4"/>
      <c r="AN25" s="4">
        <f t="shared" si="0"/>
        <v>751</v>
      </c>
      <c r="AO25" s="4"/>
      <c r="AP25" s="4"/>
      <c r="AQ25" s="4"/>
      <c r="AR25" s="4"/>
      <c r="AS25" s="4"/>
      <c r="AT25" s="4"/>
      <c r="AU25" s="4">
        <f t="shared" si="1"/>
        <v>0</v>
      </c>
    </row>
    <row r="26" spans="1:47" ht="12.75">
      <c r="A26" s="63" t="s">
        <v>141</v>
      </c>
      <c r="B26" s="94">
        <v>90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90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>
        <f>SUM(M26:AM26)</f>
        <v>90</v>
      </c>
      <c r="AO26" s="4"/>
      <c r="AP26" s="4"/>
      <c r="AQ26" s="4"/>
      <c r="AR26" s="4"/>
      <c r="AS26" s="4"/>
      <c r="AT26" s="4"/>
      <c r="AU26" s="4">
        <f t="shared" si="1"/>
        <v>0</v>
      </c>
    </row>
    <row r="27" spans="1:47" ht="12.75">
      <c r="A27" s="63" t="s">
        <v>27</v>
      </c>
      <c r="B27" s="94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>
        <f t="shared" si="0"/>
        <v>0</v>
      </c>
      <c r="AO27" s="4"/>
      <c r="AP27" s="4"/>
      <c r="AQ27" s="4"/>
      <c r="AR27" s="4"/>
      <c r="AS27" s="4"/>
      <c r="AT27" s="4"/>
      <c r="AU27" s="4">
        <f t="shared" si="1"/>
        <v>0</v>
      </c>
    </row>
    <row r="28" spans="1:48" ht="12.75">
      <c r="A28" s="63" t="s">
        <v>142</v>
      </c>
      <c r="B28" s="94">
        <f>AN28+AU28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>
        <f t="shared" si="0"/>
        <v>0</v>
      </c>
      <c r="AO28" s="4"/>
      <c r="AP28" s="4"/>
      <c r="AQ28" s="4"/>
      <c r="AR28" s="4"/>
      <c r="AS28" s="4"/>
      <c r="AT28" s="4"/>
      <c r="AU28" s="4">
        <f t="shared" si="1"/>
        <v>0</v>
      </c>
      <c r="AV28" s="195">
        <f>AN29+AU29</f>
        <v>11976</v>
      </c>
    </row>
    <row r="29" spans="1:47" ht="12.75">
      <c r="A29" s="59"/>
      <c r="B29" s="94">
        <f aca="true" t="shared" si="2" ref="B29:AM29">SUM(B2:B27)</f>
        <v>11311</v>
      </c>
      <c r="C29" s="11">
        <f t="shared" si="2"/>
        <v>436</v>
      </c>
      <c r="D29" s="11">
        <f t="shared" si="2"/>
        <v>529</v>
      </c>
      <c r="E29" s="11">
        <f t="shared" si="2"/>
        <v>222</v>
      </c>
      <c r="F29" s="11">
        <f t="shared" si="2"/>
        <v>78</v>
      </c>
      <c r="G29" s="11">
        <f t="shared" si="2"/>
        <v>47</v>
      </c>
      <c r="H29" s="11">
        <f t="shared" si="2"/>
        <v>0</v>
      </c>
      <c r="I29" s="11">
        <f t="shared" si="2"/>
        <v>8</v>
      </c>
      <c r="J29" s="11">
        <f t="shared" si="2"/>
        <v>50</v>
      </c>
      <c r="K29" s="11">
        <f t="shared" si="2"/>
        <v>80</v>
      </c>
      <c r="L29" s="11">
        <f t="shared" si="2"/>
        <v>65</v>
      </c>
      <c r="M29" s="11">
        <f t="shared" si="2"/>
        <v>90</v>
      </c>
      <c r="N29" s="11">
        <f t="shared" si="2"/>
        <v>10</v>
      </c>
      <c r="O29" s="11">
        <f t="shared" si="2"/>
        <v>335</v>
      </c>
      <c r="P29" s="11">
        <f t="shared" si="2"/>
        <v>0</v>
      </c>
      <c r="Q29" s="11">
        <f t="shared" si="2"/>
        <v>35</v>
      </c>
      <c r="R29" s="11">
        <f t="shared" si="2"/>
        <v>12</v>
      </c>
      <c r="S29" s="11">
        <f t="shared" si="2"/>
        <v>48</v>
      </c>
      <c r="T29" s="11">
        <f t="shared" si="2"/>
        <v>10</v>
      </c>
      <c r="U29" s="11">
        <f t="shared" si="2"/>
        <v>45</v>
      </c>
      <c r="V29" s="11">
        <f t="shared" si="2"/>
        <v>20</v>
      </c>
      <c r="W29" s="11">
        <f t="shared" si="2"/>
        <v>25</v>
      </c>
      <c r="X29" s="11">
        <f t="shared" si="2"/>
        <v>625</v>
      </c>
      <c r="Y29" s="11">
        <f t="shared" si="2"/>
        <v>552</v>
      </c>
      <c r="Z29" s="11">
        <f t="shared" si="2"/>
        <v>0</v>
      </c>
      <c r="AA29" s="11">
        <f t="shared" si="2"/>
        <v>30</v>
      </c>
      <c r="AB29" s="11">
        <f t="shared" si="2"/>
        <v>10</v>
      </c>
      <c r="AC29" s="11">
        <f t="shared" si="2"/>
        <v>0</v>
      </c>
      <c r="AD29" s="11">
        <f t="shared" si="2"/>
        <v>0</v>
      </c>
      <c r="AE29" s="11">
        <f t="shared" si="2"/>
        <v>130</v>
      </c>
      <c r="AF29" s="11">
        <f t="shared" si="2"/>
        <v>0</v>
      </c>
      <c r="AG29" s="11">
        <f t="shared" si="2"/>
        <v>0</v>
      </c>
      <c r="AH29" s="11">
        <f t="shared" si="2"/>
        <v>50</v>
      </c>
      <c r="AI29" s="11">
        <f t="shared" si="2"/>
        <v>0</v>
      </c>
      <c r="AJ29" s="11">
        <f t="shared" si="2"/>
        <v>0</v>
      </c>
      <c r="AK29" s="11">
        <f t="shared" si="2"/>
        <v>1708</v>
      </c>
      <c r="AL29" s="11">
        <f t="shared" si="2"/>
        <v>96</v>
      </c>
      <c r="AM29" s="11">
        <f t="shared" si="2"/>
        <v>0</v>
      </c>
      <c r="AN29" s="64">
        <f>SUM(AN2:AN28)</f>
        <v>5346</v>
      </c>
      <c r="AO29" s="11">
        <f aca="true" t="shared" si="3" ref="AO29:AT29">SUM(AO2:AO27)</f>
        <v>3865</v>
      </c>
      <c r="AP29" s="11">
        <f t="shared" si="3"/>
        <v>150</v>
      </c>
      <c r="AQ29" s="11">
        <f t="shared" si="3"/>
        <v>600</v>
      </c>
      <c r="AR29" s="11">
        <f t="shared" si="3"/>
        <v>0</v>
      </c>
      <c r="AS29" s="11">
        <f t="shared" si="3"/>
        <v>0</v>
      </c>
      <c r="AT29" s="11">
        <f t="shared" si="3"/>
        <v>2015</v>
      </c>
      <c r="AU29" s="64">
        <f>SUM(AU2:AU28)</f>
        <v>6630</v>
      </c>
    </row>
    <row r="30" ht="12.75">
      <c r="B30" s="12"/>
    </row>
  </sheetData>
  <printOptions/>
  <pageMargins left="0.787401556968689" right="0.787401556968689" top="0.9842519760131836" bottom="0.9842519760131836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75" zoomScaleNormal="75" workbookViewId="0" topLeftCell="A1">
      <selection activeCell="D19" sqref="D19"/>
    </sheetView>
  </sheetViews>
  <sheetFormatPr defaultColWidth="9.140625" defaultRowHeight="12.75"/>
  <cols>
    <col min="1" max="1" width="17.57421875" style="0" customWidth="1"/>
    <col min="2" max="2" width="15.57421875" style="0" customWidth="1"/>
    <col min="3" max="3" width="16.00390625" style="0" customWidth="1"/>
    <col min="4" max="4" width="7.140625" style="0" customWidth="1"/>
    <col min="5" max="5" width="12.421875" style="0" customWidth="1"/>
    <col min="6" max="6" width="15.421875" style="0" customWidth="1"/>
    <col min="8" max="8" width="67.8515625" style="0" customWidth="1"/>
  </cols>
  <sheetData>
    <row r="1" spans="1:2" s="36" customFormat="1" ht="15">
      <c r="A1" s="188" t="s">
        <v>169</v>
      </c>
      <c r="B1" s="36" t="s">
        <v>170</v>
      </c>
    </row>
    <row r="2" spans="1:2" s="36" customFormat="1" ht="15">
      <c r="A2" s="188" t="s">
        <v>168</v>
      </c>
      <c r="B2" s="36" t="s">
        <v>167</v>
      </c>
    </row>
    <row r="3" s="36" customFormat="1" ht="15"/>
    <row r="4" spans="2:5" s="37" customFormat="1" ht="15.75">
      <c r="B4" s="43" t="s">
        <v>182</v>
      </c>
      <c r="C4" s="38" t="s">
        <v>181</v>
      </c>
      <c r="D4" s="38"/>
      <c r="E4" s="38">
        <v>2006</v>
      </c>
    </row>
    <row r="5" spans="2:5" s="37" customFormat="1" ht="15.75">
      <c r="B5" s="43"/>
      <c r="C5" s="38"/>
      <c r="D5" s="38"/>
      <c r="E5" s="38"/>
    </row>
    <row r="6" spans="2:5" s="37" customFormat="1" ht="15.75">
      <c r="B6" s="43"/>
      <c r="D6" s="38"/>
      <c r="E6" s="38"/>
    </row>
    <row r="7" s="36" customFormat="1" ht="15.75">
      <c r="C7" s="42"/>
    </row>
    <row r="8" spans="1:4" s="36" customFormat="1" ht="15.75">
      <c r="A8" s="85" t="s">
        <v>143</v>
      </c>
      <c r="B8" s="92" t="s">
        <v>100</v>
      </c>
      <c r="C8" s="89">
        <v>9196</v>
      </c>
      <c r="D8" s="90"/>
    </row>
    <row r="9" spans="1:5" s="36" customFormat="1" ht="15">
      <c r="A9" s="86"/>
      <c r="B9" s="88" t="s">
        <v>144</v>
      </c>
      <c r="C9" s="93">
        <v>6206</v>
      </c>
      <c r="D9" s="81"/>
      <c r="E9" s="79" t="s">
        <v>145</v>
      </c>
    </row>
    <row r="10" spans="1:5" s="36" customFormat="1" ht="23.25" customHeight="1">
      <c r="A10" s="86"/>
      <c r="B10" s="91" t="s">
        <v>146</v>
      </c>
      <c r="C10" s="93">
        <v>1540</v>
      </c>
      <c r="D10" s="81"/>
      <c r="E10" s="80" t="s">
        <v>147</v>
      </c>
    </row>
    <row r="11" spans="1:5" s="36" customFormat="1" ht="19.5" customHeight="1">
      <c r="A11" s="86"/>
      <c r="B11" s="91" t="s">
        <v>148</v>
      </c>
      <c r="C11" s="93">
        <v>400</v>
      </c>
      <c r="D11" s="82"/>
      <c r="E11" s="80" t="s">
        <v>147</v>
      </c>
    </row>
    <row r="12" spans="1:5" s="36" customFormat="1" ht="15">
      <c r="A12" s="87"/>
      <c r="B12" s="88" t="s">
        <v>149</v>
      </c>
      <c r="C12" s="93">
        <v>1050</v>
      </c>
      <c r="D12" s="81"/>
      <c r="E12" s="79" t="s">
        <v>150</v>
      </c>
    </row>
    <row r="13" spans="1:5" s="36" customFormat="1" ht="15" customHeight="1">
      <c r="A13" s="85" t="s">
        <v>151</v>
      </c>
      <c r="B13" s="92" t="s">
        <v>100</v>
      </c>
      <c r="C13" s="89">
        <v>11311</v>
      </c>
      <c r="D13" s="90"/>
      <c r="E13" s="79"/>
    </row>
    <row r="14" spans="1:5" s="36" customFormat="1" ht="15">
      <c r="A14" s="86"/>
      <c r="B14" s="88" t="s">
        <v>152</v>
      </c>
      <c r="C14" s="93">
        <v>5326</v>
      </c>
      <c r="D14" s="81"/>
      <c r="E14" s="79" t="s">
        <v>153</v>
      </c>
    </row>
    <row r="15" spans="1:5" s="36" customFormat="1" ht="15">
      <c r="A15" s="86"/>
      <c r="B15" s="88" t="s">
        <v>148</v>
      </c>
      <c r="C15" s="93">
        <v>5985</v>
      </c>
      <c r="D15" s="81"/>
      <c r="E15" s="79" t="s">
        <v>153</v>
      </c>
    </row>
    <row r="16" spans="1:5" s="36" customFormat="1" ht="15">
      <c r="A16" s="87"/>
      <c r="B16" s="88" t="s">
        <v>199</v>
      </c>
      <c r="C16" s="93">
        <v>800</v>
      </c>
      <c r="D16" s="82"/>
      <c r="E16" s="79" t="s">
        <v>153</v>
      </c>
    </row>
    <row r="17" spans="1:5" s="36" customFormat="1" ht="15.75">
      <c r="A17" s="43" t="s">
        <v>154</v>
      </c>
      <c r="B17" s="39"/>
      <c r="C17" s="83">
        <f>C8-C13</f>
        <v>-2115</v>
      </c>
      <c r="D17" s="84"/>
      <c r="E17" s="79" t="s">
        <v>155</v>
      </c>
    </row>
    <row r="19" spans="1:4" ht="15.75">
      <c r="A19" s="44"/>
      <c r="B19" s="39"/>
      <c r="C19" s="11"/>
      <c r="D19" s="136"/>
    </row>
    <row r="20" spans="2:5" ht="15">
      <c r="B20" s="39"/>
      <c r="C20" s="11"/>
      <c r="D20" s="136"/>
      <c r="E20" s="11"/>
    </row>
    <row r="21" ht="12.75">
      <c r="E21" s="11"/>
    </row>
    <row r="22" spans="1:6" ht="15">
      <c r="A22" s="11"/>
      <c r="D22" s="39"/>
      <c r="F22" s="45"/>
    </row>
    <row r="23" spans="1:6" ht="12.75">
      <c r="A23" s="47"/>
      <c r="D23" s="46"/>
      <c r="E23" s="47"/>
      <c r="F23" s="35"/>
    </row>
    <row r="24" spans="1:6" ht="12.75">
      <c r="A24" s="95"/>
      <c r="D24" s="46"/>
      <c r="E24" s="47"/>
      <c r="F24" s="137"/>
    </row>
    <row r="25" spans="1:6" ht="12.75">
      <c r="A25" s="95"/>
      <c r="F25" s="96"/>
    </row>
    <row r="26" spans="1:6" ht="12.75">
      <c r="A26" s="96"/>
      <c r="D26" s="11"/>
      <c r="E26" s="47"/>
      <c r="F26" s="48"/>
    </row>
    <row r="27" spans="1:6" ht="12.75">
      <c r="A27" s="95"/>
      <c r="D27" s="11"/>
      <c r="E27" s="47"/>
      <c r="F27" s="48"/>
    </row>
    <row r="28" spans="1:6" ht="12.75">
      <c r="A28" s="97"/>
      <c r="D28" s="189"/>
      <c r="E28" s="47"/>
      <c r="F28" s="192"/>
    </row>
    <row r="29" spans="1:6" ht="12.75">
      <c r="A29" s="96"/>
      <c r="D29" s="190"/>
      <c r="E29" s="191"/>
      <c r="F29" s="11"/>
    </row>
    <row r="30" spans="1:6" ht="12.75">
      <c r="A30" s="96"/>
      <c r="D30" s="189"/>
      <c r="E30" s="47"/>
      <c r="F30" s="96"/>
    </row>
    <row r="31" spans="1:5" ht="12.75">
      <c r="A31" s="96"/>
      <c r="B31" s="11"/>
      <c r="C31" s="29"/>
      <c r="D31" s="11"/>
      <c r="E31" s="29"/>
    </row>
    <row r="32" spans="1:5" ht="12.75">
      <c r="A32" s="96"/>
      <c r="B32" s="11"/>
      <c r="C32" s="29"/>
      <c r="D32" s="98"/>
      <c r="E32" s="11"/>
    </row>
    <row r="33" spans="1:5" ht="12.75">
      <c r="A33" s="11"/>
      <c r="B33" s="11"/>
      <c r="C33" s="29"/>
      <c r="D33" s="99"/>
      <c r="E33" s="11"/>
    </row>
    <row r="34" spans="1:5" ht="12.75">
      <c r="A34" s="11"/>
      <c r="B34" s="11"/>
      <c r="C34" s="29"/>
      <c r="D34" s="99"/>
      <c r="E34" s="11"/>
    </row>
    <row r="35" spans="1:5" ht="12.75">
      <c r="A35" s="11"/>
      <c r="B35" s="11"/>
      <c r="C35" s="52"/>
      <c r="D35" s="53"/>
      <c r="E35" s="11"/>
    </row>
    <row r="36" spans="1:5" ht="12.75">
      <c r="A36" s="11"/>
      <c r="B36" s="11"/>
      <c r="C36" s="52"/>
      <c r="D36" s="53"/>
      <c r="E36" s="11"/>
    </row>
    <row r="37" spans="1:5" ht="12.75">
      <c r="A37" s="11"/>
      <c r="B37" s="11"/>
      <c r="C37" s="52"/>
      <c r="D37" s="53"/>
      <c r="E37" s="11"/>
    </row>
    <row r="38" spans="1:5" ht="12.75">
      <c r="A38" s="11"/>
      <c r="B38" s="11"/>
      <c r="C38" s="12"/>
      <c r="D38" s="35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 t="s">
        <v>171</v>
      </c>
      <c r="B40" s="11" t="s">
        <v>176</v>
      </c>
      <c r="C40" s="11"/>
      <c r="D40" s="11"/>
      <c r="E40" s="11" t="s">
        <v>189</v>
      </c>
    </row>
    <row r="41" spans="1:5" ht="12.75">
      <c r="A41" s="11" t="s">
        <v>175</v>
      </c>
      <c r="B41" s="11" t="s">
        <v>174</v>
      </c>
      <c r="C41" s="11" t="s">
        <v>180</v>
      </c>
      <c r="D41" s="11"/>
      <c r="E41" s="11" t="s">
        <v>190</v>
      </c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54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</sheetData>
  <printOptions/>
  <pageMargins left="0.787401556968689" right="0.787401556968689" top="0.9842519760131836" bottom="0.9842519760131836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421875" style="0" customWidth="1"/>
    <col min="2" max="2" width="51.421875" style="0" customWidth="1"/>
  </cols>
  <sheetData>
    <row r="1" spans="1:3" ht="21" customHeight="1">
      <c r="A1" s="7" t="s">
        <v>156</v>
      </c>
      <c r="C1" s="8" t="s">
        <v>157</v>
      </c>
    </row>
    <row r="3" spans="1:4" ht="15.75">
      <c r="A3" s="7"/>
      <c r="D3" t="s">
        <v>71</v>
      </c>
    </row>
    <row r="4" spans="1:4" ht="40.5" customHeight="1">
      <c r="A4" s="17" t="s">
        <v>44</v>
      </c>
      <c r="B4" s="23" t="s">
        <v>72</v>
      </c>
      <c r="C4" s="18" t="s">
        <v>158</v>
      </c>
      <c r="D4" s="19" t="s">
        <v>159</v>
      </c>
    </row>
    <row r="5" spans="1:4" ht="19.5" customHeight="1">
      <c r="A5" s="20" t="s">
        <v>48</v>
      </c>
      <c r="B5" s="24" t="s">
        <v>160</v>
      </c>
      <c r="C5" s="15">
        <v>8113</v>
      </c>
      <c r="D5" s="25"/>
    </row>
    <row r="6" spans="1:4" ht="20.25" customHeight="1">
      <c r="A6" s="20" t="s">
        <v>49</v>
      </c>
      <c r="B6" s="24" t="s">
        <v>208</v>
      </c>
      <c r="C6" s="29">
        <v>8115</v>
      </c>
      <c r="D6" s="25">
        <v>-2915</v>
      </c>
    </row>
    <row r="7" spans="1:4" ht="16.5" customHeight="1">
      <c r="A7" s="20" t="s">
        <v>50</v>
      </c>
      <c r="B7" s="24" t="s">
        <v>161</v>
      </c>
      <c r="C7" s="15">
        <v>8123</v>
      </c>
      <c r="D7" s="26"/>
    </row>
    <row r="8" spans="1:4" ht="12.75">
      <c r="A8" s="20" t="s">
        <v>51</v>
      </c>
      <c r="B8" s="24" t="s">
        <v>162</v>
      </c>
      <c r="C8" s="22">
        <v>8124</v>
      </c>
      <c r="D8" s="27">
        <v>800</v>
      </c>
    </row>
    <row r="9" spans="1:4" ht="24.75" customHeight="1">
      <c r="A9" s="21" t="s">
        <v>52</v>
      </c>
      <c r="B9" s="30" t="s">
        <v>163</v>
      </c>
      <c r="C9" s="16">
        <v>8115</v>
      </c>
      <c r="D9" s="28"/>
    </row>
    <row r="10" spans="2:4" ht="12.75">
      <c r="B10" s="10"/>
      <c r="C10" s="14"/>
      <c r="D10" s="14"/>
    </row>
  </sheetData>
  <printOptions/>
  <pageMargins left="0.787401556968689" right="0.787401556968689" top="0.9842519760131836" bottom="0.9842519760131836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>Červinka</dc:creator>
  <cp:keywords/>
  <dc:description/>
  <cp:lastModifiedBy>Červinka</cp:lastModifiedBy>
  <cp:lastPrinted>2006-03-08T14:16:00Z</cp:lastPrinted>
  <dcterms:created xsi:type="dcterms:W3CDTF">2003-01-06T08:34:58Z</dcterms:created>
  <dcterms:modified xsi:type="dcterms:W3CDTF">2006-03-08T14:25:01Z</dcterms:modified>
  <cp:category/>
  <cp:version/>
  <cp:contentType/>
  <cp:contentStatus/>
</cp:coreProperties>
</file>